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66925"/>
  <mc:AlternateContent xmlns:mc="http://schemas.openxmlformats.org/markup-compatibility/2006">
    <mc:Choice Requires="x15">
      <x15ac:absPath xmlns:x15ac="http://schemas.microsoft.com/office/spreadsheetml/2010/11/ac" url="A:\School Fees_Levies\2026\2026 School Fee Parent Pack\"/>
    </mc:Choice>
  </mc:AlternateContent>
  <xr:revisionPtr revIDLastSave="3" documentId="13_ncr:1_{2474F112-DDC5-4F0F-B431-A8D502E1E33E}" xr6:coauthVersionLast="47" xr6:coauthVersionMax="47" xr10:uidLastSave="{D57CF5DD-82A1-465C-ACDC-4E475B9250D7}"/>
  <bookViews>
    <workbookView xWindow="-28920" yWindow="-120" windowWidth="29040" windowHeight="15720" xr2:uid="{33211EC3-7F14-43B7-8553-03B2EADFAB28}"/>
  </bookViews>
  <sheets>
    <sheet name="2026 Fee &amp; Levy Calculation" sheetId="1" r:id="rId1"/>
    <sheet name="2026 Direct Debit Schedul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H20" i="1" s="1"/>
  <c r="F35" i="1"/>
  <c r="H19" i="1" s="1"/>
  <c r="F34" i="1"/>
  <c r="H18" i="1" s="1"/>
  <c r="F33" i="1"/>
  <c r="H17" i="1" s="1"/>
  <c r="F32" i="1"/>
  <c r="H16" i="1" s="1"/>
  <c r="F31" i="1"/>
  <c r="H15" i="1" s="1"/>
  <c r="F30" i="1"/>
  <c r="H14" i="1" s="1"/>
  <c r="H12" i="1"/>
  <c r="H11" i="1"/>
  <c r="H9" i="1"/>
  <c r="H10" i="1"/>
  <c r="H8" i="1"/>
  <c r="H22" i="1" l="1"/>
  <c r="F24" i="1" l="1"/>
  <c r="H47" i="1" s="1"/>
  <c r="H43" i="1"/>
  <c r="H42" i="1"/>
  <c r="H41" i="1"/>
</calcChain>
</file>

<file path=xl/sharedStrings.xml><?xml version="1.0" encoding="utf-8"?>
<sst xmlns="http://schemas.openxmlformats.org/spreadsheetml/2006/main" count="75" uniqueCount="68">
  <si>
    <t>46 Blucher Street, Strathfieldsaye Vic 3551
Phone: 5439 3191
Email: debtors@sfstrathfieldsaye.catholic.edu.au</t>
  </si>
  <si>
    <t>INSTRUCTIONS</t>
  </si>
  <si>
    <t>2026 School Fees and Levies Calculation</t>
  </si>
  <si>
    <r>
      <t xml:space="preserve">If applicable, enter 2025 balance carried forward in </t>
    </r>
    <r>
      <rPr>
        <b/>
        <sz val="11"/>
        <color theme="1"/>
        <rFont val="Calibri"/>
        <family val="2"/>
        <scheme val="minor"/>
      </rPr>
      <t>Cell H5</t>
    </r>
  </si>
  <si>
    <t>Please use the balance shown on your final 2025 statement 
(if you have a credit balance, enter as a negative figure here eg -$25.00)</t>
  </si>
  <si>
    <r>
      <t xml:space="preserve">FAMILY FEES ( </t>
    </r>
    <r>
      <rPr>
        <b/>
        <i/>
        <sz val="12"/>
        <rFont val="Calibri"/>
        <family val="2"/>
        <scheme val="minor"/>
      </rPr>
      <t>per family</t>
    </r>
    <r>
      <rPr>
        <b/>
        <sz val="14"/>
        <rFont val="Calibri"/>
        <family val="2"/>
        <scheme val="minor"/>
      </rPr>
      <t>)</t>
    </r>
  </si>
  <si>
    <r>
      <t xml:space="preserve">FAMILY FEES
</t>
    </r>
    <r>
      <rPr>
        <sz val="11"/>
        <color theme="1"/>
        <rFont val="Calibri"/>
        <family val="2"/>
        <scheme val="minor"/>
      </rPr>
      <t xml:space="preserve"> in the blue column (G), use the drop down list to select "Yes" in the row that indicates the number of students in your family.  The FAMILY FEE amount will populate in column (H)</t>
    </r>
  </si>
  <si>
    <t>Families with One Child</t>
  </si>
  <si>
    <t>Please Select</t>
  </si>
  <si>
    <t>Families with Two Children</t>
  </si>
  <si>
    <t>Families with Three+ Children</t>
  </si>
  <si>
    <t>Capital Fee</t>
  </si>
  <si>
    <t>Per Family</t>
  </si>
  <si>
    <t>Weekend Maintenance Fee</t>
  </si>
  <si>
    <r>
      <t xml:space="preserve">STUDENT LEVIES ( </t>
    </r>
    <r>
      <rPr>
        <b/>
        <i/>
        <sz val="12"/>
        <rFont val="Calibri"/>
        <family val="2"/>
        <scheme val="minor"/>
      </rPr>
      <t>per student</t>
    </r>
    <r>
      <rPr>
        <b/>
        <sz val="14"/>
        <rFont val="Calibri"/>
        <family val="2"/>
        <scheme val="minor"/>
      </rPr>
      <t>)</t>
    </r>
  </si>
  <si>
    <r>
      <rPr>
        <u/>
        <sz val="11"/>
        <color theme="1"/>
        <rFont val="Calibri"/>
        <family val="2"/>
        <scheme val="minor"/>
      </rPr>
      <t xml:space="preserve">STUDENT LEVIES
</t>
    </r>
    <r>
      <rPr>
        <sz val="11"/>
        <color theme="1"/>
        <rFont val="Calibri"/>
        <family val="2"/>
        <scheme val="minor"/>
      </rPr>
      <t>In the blue column (G), use the drop down list to select the number of students you have in each year level.  The STUDENT LEVIES amount will populate in the green cells in column (H)</t>
    </r>
  </si>
  <si>
    <t>Foundation</t>
  </si>
  <si>
    <t>Yr 1</t>
  </si>
  <si>
    <t>Yr 2</t>
  </si>
  <si>
    <t>Yr 3</t>
  </si>
  <si>
    <t>Yr 4</t>
  </si>
  <si>
    <t>Yr 5</t>
  </si>
  <si>
    <t>Yr 6</t>
  </si>
  <si>
    <r>
      <t xml:space="preserve">The total of your 2026 School Fees &amp; Levies will populate in </t>
    </r>
    <r>
      <rPr>
        <b/>
        <sz val="11"/>
        <color theme="1"/>
        <rFont val="Calibri"/>
        <family val="2"/>
        <scheme val="minor"/>
      </rPr>
      <t>CELL (H22)</t>
    </r>
  </si>
  <si>
    <t>TOTAL 2026 School Fees and Levies</t>
  </si>
  <si>
    <t>=</t>
  </si>
  <si>
    <t>YES</t>
  </si>
  <si>
    <t>Family Fees with One Child</t>
  </si>
  <si>
    <t>Family Fees with Two Children</t>
  </si>
  <si>
    <t>Family Fees with Three+ Children</t>
  </si>
  <si>
    <r>
      <t xml:space="preserve">Foundation </t>
    </r>
    <r>
      <rPr>
        <i/>
        <sz val="12"/>
        <rFont val="Calibri"/>
        <family val="2"/>
        <scheme val="minor"/>
      </rPr>
      <t>(inclusive of all levies)</t>
    </r>
  </si>
  <si>
    <t>Yr 1 (inclusive of all levies)</t>
  </si>
  <si>
    <t>Yr 2 (inclusive of all levies)</t>
  </si>
  <si>
    <t>Yr 3 (inclusive of all levies)</t>
  </si>
  <si>
    <t>Yr 4 (inclusive of all levies)</t>
  </si>
  <si>
    <t>Yr 5 (inclusive of all levies)</t>
  </si>
  <si>
    <t>Yr 6 (inclusive of all levies)</t>
  </si>
  <si>
    <r>
      <rPr>
        <b/>
        <u/>
        <sz val="14"/>
        <color theme="1"/>
        <rFont val="Calibri"/>
        <family val="2"/>
        <scheme val="minor"/>
      </rPr>
      <t>PAYMENT OPTIONS</t>
    </r>
    <r>
      <rPr>
        <b/>
        <sz val="14"/>
        <color theme="1"/>
        <rFont val="Calibri"/>
        <family val="2"/>
        <scheme val="minor"/>
      </rPr>
      <t xml:space="preserve"> </t>
    </r>
  </si>
  <si>
    <t>OPTION 1 – DIRECT DEBIT PAYMENT</t>
  </si>
  <si>
    <t>Payment of fees by Direct Debit is the school’s preferred option.</t>
  </si>
  <si>
    <t>DIRECT DEBIT INSTALMENT CALCULATIONS (Option 1)</t>
  </si>
  <si>
    <t>Direct Debit payments can be weekly, fortnightly or monthly.</t>
  </si>
  <si>
    <t xml:space="preserve">Weekly payments </t>
  </si>
  <si>
    <t>Select No. of Payments</t>
  </si>
  <si>
    <t>To Select No. of Payments  CLICK HERE '2026 Direct Debit Schedule'!</t>
  </si>
  <si>
    <t xml:space="preserve">Fortnightly payments </t>
  </si>
  <si>
    <t>Monthly payments</t>
  </si>
  <si>
    <t>OPTION 2 – THREE EQUAL PAYMENTS OVER TERMS 1, 2 &amp; 3</t>
  </si>
  <si>
    <t>Parents may also pay their account by three instalments – in Terms 1, 2 &amp; 3 (One third of the annual total).  In CELL G47, use the drop down list to select payment option</t>
  </si>
  <si>
    <t>THREE EQUAL PAYMENTS - PLEASE REMIT BY EFT (Electronic Funds Transfer) (Option 2)</t>
  </si>
  <si>
    <t>NO</t>
  </si>
  <si>
    <t>OPTION 3 – PAYMENT BY REGULAR INSTALMENTS VIA EFT</t>
  </si>
  <si>
    <t>PAYMENT BY REGULAR INSTALMENTS VIA EFT (Option 3)</t>
  </si>
  <si>
    <r>
      <t xml:space="preserve">Payments may also be made by direct deposit to:-
St Francis of the Fields School General Account 
NAB Ltd BSB </t>
    </r>
    <r>
      <rPr>
        <b/>
        <sz val="10"/>
        <color theme="1"/>
        <rFont val="Calibri"/>
        <family val="2"/>
      </rPr>
      <t>083-543 Account No. 45-717-2080</t>
    </r>
  </si>
  <si>
    <t>Please refer to "Direct Debit Instalment Calculations" above</t>
  </si>
  <si>
    <r>
      <t xml:space="preserve">Please note your </t>
    </r>
    <r>
      <rPr>
        <b/>
        <u/>
        <sz val="10"/>
        <color theme="1"/>
        <rFont val="Calibri"/>
        <family val="2"/>
      </rPr>
      <t>school account number and surname</t>
    </r>
    <r>
      <rPr>
        <sz val="10"/>
        <color theme="1"/>
        <rFont val="Calibri"/>
        <family val="2"/>
      </rPr>
      <t xml:space="preserve"> on your Electronic Funds Transfer (EFT) </t>
    </r>
    <r>
      <rPr>
        <b/>
        <u/>
        <sz val="10"/>
        <color theme="1"/>
        <rFont val="Calibri"/>
        <family val="2"/>
      </rPr>
      <t>to ensure your payment is receipted to the correct account.</t>
    </r>
  </si>
  <si>
    <t>It is expected that parents who do not make payment under Options 1, 2 or 3 will pay their school fees in advance</t>
  </si>
  <si>
    <t xml:space="preserve">FEE PAYMENT DIFFICULTIES  </t>
  </si>
  <si>
    <t>All fees are to be paid each year, and not carried forward to future years, unless arrangement has been made with Tim Moloney, Principal.  Parents who may be experiencing difficulty in meeting school fee payments are asked to please make an appointment for a confidential meeting with Tim Moloney, Principal to discuss other options available.  Assistance is available where genuine need exists.  Confidentiality is assured.</t>
  </si>
  <si>
    <t xml:space="preserve">                2026 DIRECT DEBIT SCHEDULE</t>
  </si>
  <si>
    <t>Weekly
Payment
Start Date</t>
  </si>
  <si>
    <t>Weekly
Number of Payments</t>
  </si>
  <si>
    <t>Fortnight A
Payment Start Date</t>
  </si>
  <si>
    <t>Fortnight A
Number of Payments</t>
  </si>
  <si>
    <t xml:space="preserve">Fortnight B
Payment Start Date </t>
  </si>
  <si>
    <t>Fortnight B
Number of Payments</t>
  </si>
  <si>
    <t>1st of the Month
Payment Start Date</t>
  </si>
  <si>
    <t>1st of the Month
Number of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</si>
</sst>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_-;\-&quot;$&quot;* #,##0_-;_-&quot;$&quot;* &quot;-&quot;??_-;_-@_-"/>
    <numFmt numFmtId="166" formatCode="[$-C09]dd\-mmm\-yy;@"/>
  </numFmts>
  <fonts count="37">
    <font>
      <sz val="11"/>
      <color theme="1"/>
      <name val="Calibri"/>
      <family val="2"/>
      <scheme val="minor"/>
    </font>
    <font>
      <sz val="11"/>
      <color theme="1"/>
      <name val="Calibri"/>
      <family val="2"/>
      <scheme val="minor"/>
    </font>
    <font>
      <b/>
      <sz val="24"/>
      <color theme="0"/>
      <name val="Calibri"/>
      <family val="2"/>
      <scheme val="minor"/>
    </font>
    <font>
      <sz val="18"/>
      <color theme="3" tint="0.39997558519241921"/>
      <name val="Tahoma"/>
      <family val="2"/>
    </font>
    <font>
      <sz val="14"/>
      <name val="Tahoma"/>
      <family val="2"/>
    </font>
    <font>
      <sz val="14"/>
      <name val="Calibri"/>
      <family val="2"/>
      <scheme val="minor"/>
    </font>
    <font>
      <sz val="12"/>
      <name val="Tahoma"/>
      <family val="2"/>
    </font>
    <font>
      <sz val="12"/>
      <name val="Calibri"/>
      <family val="2"/>
      <scheme val="minor"/>
    </font>
    <font>
      <b/>
      <sz val="18"/>
      <color theme="4" tint="-0.249977111117893"/>
      <name val="Calibri"/>
      <family val="2"/>
      <scheme val="minor"/>
    </font>
    <font>
      <b/>
      <i/>
      <sz val="14"/>
      <color theme="4" tint="-0.249977111117893"/>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u/>
      <sz val="11"/>
      <color theme="1"/>
      <name val="Calibri"/>
      <family val="2"/>
      <scheme val="minor"/>
    </font>
    <font>
      <sz val="12"/>
      <color theme="1"/>
      <name val="Calibri"/>
      <family val="2"/>
      <scheme val="minor"/>
    </font>
    <font>
      <b/>
      <sz val="12"/>
      <color theme="0"/>
      <name val="Calibri"/>
      <family val="2"/>
      <scheme val="minor"/>
    </font>
    <font>
      <b/>
      <sz val="14"/>
      <name val="Calibri"/>
      <family val="2"/>
      <scheme val="minor"/>
    </font>
    <font>
      <b/>
      <i/>
      <sz val="12"/>
      <name val="Calibri"/>
      <family val="2"/>
      <scheme val="minor"/>
    </font>
    <font>
      <i/>
      <sz val="12"/>
      <name val="Calibri"/>
      <family val="2"/>
      <scheme val="minor"/>
    </font>
    <font>
      <b/>
      <i/>
      <sz val="12"/>
      <color theme="0"/>
      <name val="Calibri"/>
      <family val="2"/>
      <scheme val="minor"/>
    </font>
    <font>
      <b/>
      <i/>
      <u/>
      <sz val="14"/>
      <color theme="1"/>
      <name val="Calibri"/>
      <family val="2"/>
      <scheme val="minor"/>
    </font>
    <font>
      <sz val="8"/>
      <name val="Calibri"/>
      <family val="2"/>
      <scheme val="minor"/>
    </font>
    <font>
      <b/>
      <sz val="16"/>
      <color theme="0"/>
      <name val="Calibri"/>
      <family val="2"/>
      <scheme val="minor"/>
    </font>
    <font>
      <b/>
      <u/>
      <sz val="10"/>
      <color theme="1"/>
      <name val="Calibri"/>
      <family val="2"/>
    </font>
    <font>
      <sz val="10"/>
      <color theme="1"/>
      <name val="Calibri"/>
      <family val="2"/>
    </font>
    <font>
      <b/>
      <sz val="10"/>
      <color theme="1"/>
      <name val="Calibri"/>
      <family val="2"/>
    </font>
    <font>
      <b/>
      <sz val="11"/>
      <color theme="1"/>
      <name val="Calibri"/>
      <family val="2"/>
    </font>
    <font>
      <b/>
      <sz val="10"/>
      <color rgb="FF000000"/>
      <name val="Calibri"/>
      <family val="2"/>
    </font>
    <font>
      <b/>
      <i/>
      <sz val="11"/>
      <name val="Calibri"/>
      <family val="2"/>
      <scheme val="minor"/>
    </font>
    <font>
      <b/>
      <sz val="11"/>
      <color theme="7" tint="-0.249977111117893"/>
      <name val="Calibri"/>
      <family val="2"/>
      <scheme val="minor"/>
    </font>
    <font>
      <b/>
      <sz val="11"/>
      <color theme="9" tint="-0.249977111117893"/>
      <name val="Calibri"/>
      <family val="2"/>
      <scheme val="minor"/>
    </font>
    <font>
      <b/>
      <sz val="11"/>
      <color theme="8" tint="-0.249977111117893"/>
      <name val="Calibri"/>
      <family val="2"/>
      <scheme val="minor"/>
    </font>
    <font>
      <i/>
      <sz val="18"/>
      <name val="Tahoma"/>
      <family val="2"/>
    </font>
    <font>
      <b/>
      <sz val="14"/>
      <color theme="1"/>
      <name val="Calibri"/>
      <family val="2"/>
      <scheme val="minor"/>
    </font>
    <font>
      <b/>
      <u/>
      <sz val="14"/>
      <color theme="1"/>
      <name val="Calibri"/>
      <family val="2"/>
      <scheme val="minor"/>
    </font>
    <font>
      <u/>
      <sz val="11"/>
      <color theme="10"/>
      <name val="Calibri"/>
      <family val="2"/>
      <scheme val="minor"/>
    </font>
    <font>
      <b/>
      <sz val="18"/>
      <color theme="0"/>
      <name val="Calibri"/>
      <family val="2"/>
      <scheme val="minor"/>
    </font>
  </fonts>
  <fills count="13">
    <fill>
      <patternFill patternType="none"/>
    </fill>
    <fill>
      <patternFill patternType="gray125"/>
    </fill>
    <fill>
      <patternFill patternType="solid">
        <fgColor rgb="FF00206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27">
    <border>
      <left/>
      <right/>
      <top/>
      <bottom/>
      <diagonal/>
    </border>
    <border>
      <left style="thin">
        <color theme="0"/>
      </left>
      <right style="thin">
        <color theme="0"/>
      </right>
      <top style="thin">
        <color theme="0"/>
      </top>
      <bottom style="thin">
        <color theme="0"/>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theme="0"/>
      </right>
      <top style="thin">
        <color theme="0"/>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auto="1"/>
      </right>
      <top style="thin">
        <color theme="0"/>
      </top>
      <bottom style="thin">
        <color theme="0"/>
      </bottom>
      <diagonal/>
    </border>
    <border>
      <left/>
      <right style="thin">
        <color theme="0"/>
      </right>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s>
  <cellStyleXfs count="3">
    <xf numFmtId="0" fontId="0" fillId="0" borderId="0"/>
    <xf numFmtId="164" fontId="1" fillId="0" borderId="0" applyFont="0" applyFill="0" applyBorder="0" applyAlignment="0" applyProtection="0"/>
    <xf numFmtId="0" fontId="35" fillId="0" borderId="0" applyNumberFormat="0" applyFill="0" applyBorder="0" applyAlignment="0" applyProtection="0"/>
  </cellStyleXfs>
  <cellXfs count="129">
    <xf numFmtId="0" fontId="0" fillId="0" borderId="0" xfId="0"/>
    <xf numFmtId="0" fontId="3" fillId="0" borderId="0" xfId="0" applyFont="1" applyAlignment="1" applyProtection="1">
      <alignment horizontal="center"/>
      <protection locked="0"/>
    </xf>
    <xf numFmtId="0" fontId="4" fillId="0" borderId="0" xfId="0" applyFont="1" applyAlignment="1" applyProtection="1">
      <alignment horizontal="center"/>
      <protection locked="0"/>
    </xf>
    <xf numFmtId="164" fontId="6" fillId="0" borderId="0" xfId="1" applyFont="1" applyFill="1" applyProtection="1">
      <protection locked="0"/>
    </xf>
    <xf numFmtId="0" fontId="2" fillId="0" borderId="0" xfId="0" applyFont="1" applyAlignment="1" applyProtection="1">
      <alignment vertical="center"/>
      <protection locked="0"/>
    </xf>
    <xf numFmtId="0" fontId="8" fillId="0" borderId="0" xfId="0" applyFont="1" applyProtection="1">
      <protection locked="0"/>
    </xf>
    <xf numFmtId="0" fontId="3" fillId="0" borderId="0" xfId="0" applyFont="1" applyAlignment="1" applyProtection="1">
      <alignment horizontal="right"/>
      <protection locked="0"/>
    </xf>
    <xf numFmtId="165" fontId="7" fillId="0" borderId="0" xfId="1" applyNumberFormat="1" applyFont="1" applyFill="1" applyProtection="1">
      <protection locked="0"/>
    </xf>
    <xf numFmtId="164" fontId="7" fillId="0" borderId="0" xfId="0" applyNumberFormat="1" applyFont="1" applyAlignment="1" applyProtection="1">
      <alignment horizontal="left"/>
      <protection locked="0"/>
    </xf>
    <xf numFmtId="166" fontId="0" fillId="0" borderId="0" xfId="0" applyNumberFormat="1" applyAlignment="1">
      <alignment horizontal="center"/>
    </xf>
    <xf numFmtId="0" fontId="0" fillId="0" borderId="10" xfId="0" applyBorder="1"/>
    <xf numFmtId="0" fontId="16" fillId="0" borderId="14" xfId="0" applyFont="1" applyBorder="1" applyProtection="1">
      <protection locked="0"/>
    </xf>
    <xf numFmtId="0" fontId="16" fillId="0" borderId="15" xfId="0" applyFont="1" applyBorder="1" applyProtection="1">
      <protection locked="0"/>
    </xf>
    <xf numFmtId="164" fontId="7" fillId="12" borderId="15" xfId="0" applyNumberFormat="1" applyFont="1" applyFill="1" applyBorder="1" applyAlignment="1" applyProtection="1">
      <alignment horizontal="left"/>
      <protection locked="0"/>
    </xf>
    <xf numFmtId="164" fontId="7" fillId="4" borderId="21" xfId="1" applyFont="1" applyFill="1" applyBorder="1" applyAlignment="1" applyProtection="1">
      <alignment horizontal="right"/>
    </xf>
    <xf numFmtId="164" fontId="7" fillId="4" borderId="16" xfId="1" applyFont="1" applyFill="1" applyBorder="1" applyAlignment="1" applyProtection="1">
      <alignment horizontal="right"/>
    </xf>
    <xf numFmtId="164" fontId="7" fillId="4" borderId="16" xfId="1" applyFont="1" applyFill="1" applyBorder="1" applyProtection="1"/>
    <xf numFmtId="164" fontId="7" fillId="4" borderId="19" xfId="1" applyFont="1" applyFill="1" applyBorder="1" applyProtection="1"/>
    <xf numFmtId="164" fontId="7" fillId="4" borderId="20" xfId="1" applyFont="1" applyFill="1" applyBorder="1" applyProtection="1"/>
    <xf numFmtId="164" fontId="7" fillId="4" borderId="1" xfId="1" applyFont="1" applyFill="1" applyBorder="1" applyProtection="1"/>
    <xf numFmtId="0" fontId="0" fillId="0" borderId="0" xfId="0" applyProtection="1">
      <protection locked="0"/>
    </xf>
    <xf numFmtId="0" fontId="0" fillId="0" borderId="0" xfId="0" applyAlignment="1" applyProtection="1">
      <alignment horizontal="center"/>
      <protection locked="0"/>
    </xf>
    <xf numFmtId="164" fontId="15" fillId="3" borderId="22" xfId="0" applyNumberFormat="1" applyFont="1" applyFill="1" applyBorder="1" applyAlignment="1" applyProtection="1">
      <alignment horizontal="center"/>
      <protection locked="0"/>
    </xf>
    <xf numFmtId="164" fontId="15" fillId="3" borderId="12" xfId="0" applyNumberFormat="1" applyFont="1" applyFill="1" applyBorder="1" applyAlignment="1" applyProtection="1">
      <alignment horizontal="center"/>
      <protection locked="0"/>
    </xf>
    <xf numFmtId="164" fontId="19" fillId="3" borderId="12" xfId="0" applyNumberFormat="1" applyFont="1" applyFill="1" applyBorder="1" applyAlignment="1" applyProtection="1">
      <alignment horizontal="center"/>
      <protection locked="0"/>
    </xf>
    <xf numFmtId="164" fontId="19" fillId="3" borderId="18" xfId="0" applyNumberFormat="1" applyFont="1" applyFill="1" applyBorder="1" applyAlignment="1" applyProtection="1">
      <alignment horizontal="center"/>
      <protection locked="0"/>
    </xf>
    <xf numFmtId="0" fontId="7" fillId="0" borderId="14" xfId="0" applyFont="1" applyBorder="1" applyProtection="1">
      <protection locked="0"/>
    </xf>
    <xf numFmtId="164" fontId="7" fillId="0" borderId="15" xfId="1" applyFont="1" applyFill="1" applyBorder="1" applyProtection="1">
      <protection locked="0"/>
    </xf>
    <xf numFmtId="1" fontId="15" fillId="3" borderId="22" xfId="0" applyNumberFormat="1" applyFont="1" applyFill="1" applyBorder="1" applyAlignment="1" applyProtection="1">
      <alignment horizontal="center"/>
      <protection locked="0"/>
    </xf>
    <xf numFmtId="1" fontId="15" fillId="3" borderId="12" xfId="0" applyNumberFormat="1" applyFont="1" applyFill="1" applyBorder="1" applyAlignment="1" applyProtection="1">
      <alignment horizontal="center"/>
      <protection locked="0"/>
    </xf>
    <xf numFmtId="164" fontId="7" fillId="0" borderId="0" xfId="0" applyNumberFormat="1" applyFont="1" applyProtection="1">
      <protection locked="0"/>
    </xf>
    <xf numFmtId="164" fontId="7" fillId="0" borderId="0" xfId="1" applyFont="1" applyFill="1" applyBorder="1" applyProtection="1">
      <protection locked="0"/>
    </xf>
    <xf numFmtId="0" fontId="7" fillId="0" borderId="0" xfId="0" applyFont="1" applyProtection="1">
      <protection locked="0"/>
    </xf>
    <xf numFmtId="0" fontId="5" fillId="0" borderId="0" xfId="0" applyFont="1" applyProtection="1">
      <protection locked="0"/>
    </xf>
    <xf numFmtId="164" fontId="14" fillId="0" borderId="0" xfId="0" applyNumberFormat="1" applyFont="1" applyAlignment="1" applyProtection="1">
      <alignment horizontal="left"/>
      <protection locked="0"/>
    </xf>
    <xf numFmtId="164" fontId="0" fillId="0" borderId="0" xfId="0" applyNumberFormat="1" applyAlignment="1" applyProtection="1">
      <alignment horizontal="right"/>
      <protection locked="0"/>
    </xf>
    <xf numFmtId="0" fontId="10" fillId="3" borderId="12" xfId="0" applyFont="1" applyFill="1" applyBorder="1" applyProtection="1">
      <protection locked="0"/>
    </xf>
    <xf numFmtId="0" fontId="35" fillId="0" borderId="0" xfId="2" quotePrefix="1" applyAlignment="1" applyProtection="1">
      <alignment horizontal="center" vertical="center" wrapText="1"/>
      <protection locked="0"/>
    </xf>
    <xf numFmtId="0" fontId="0" fillId="0" borderId="0" xfId="0" applyAlignment="1" applyProtection="1">
      <alignment horizontal="right"/>
      <protection locked="0"/>
    </xf>
    <xf numFmtId="0" fontId="10" fillId="3" borderId="0" xfId="0" applyFont="1" applyFill="1" applyProtection="1">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164" fontId="22" fillId="0" borderId="0" xfId="1" applyFont="1" applyFill="1" applyBorder="1" applyAlignment="1" applyProtection="1">
      <alignment vertical="center"/>
    </xf>
    <xf numFmtId="164" fontId="22" fillId="3" borderId="24" xfId="1" applyFont="1" applyFill="1" applyBorder="1" applyAlignment="1" applyProtection="1">
      <alignment vertical="center"/>
    </xf>
    <xf numFmtId="164" fontId="14" fillId="4" borderId="12" xfId="0" applyNumberFormat="1" applyFont="1" applyFill="1" applyBorder="1"/>
    <xf numFmtId="164" fontId="14" fillId="4" borderId="0" xfId="0" applyNumberFormat="1" applyFont="1" applyFill="1" applyAlignment="1">
      <alignment horizontal="right"/>
    </xf>
    <xf numFmtId="49" fontId="20" fillId="0" borderId="0" xfId="0" applyNumberFormat="1" applyFont="1" applyAlignment="1">
      <alignment horizontal="center"/>
    </xf>
    <xf numFmtId="0" fontId="0" fillId="0" borderId="0" xfId="0" applyAlignment="1">
      <alignment horizontal="left"/>
    </xf>
    <xf numFmtId="0" fontId="20" fillId="0" borderId="0" xfId="0" applyFont="1" applyAlignment="1">
      <alignment horizontal="center"/>
    </xf>
    <xf numFmtId="0" fontId="0" fillId="0" borderId="0" xfId="0" applyAlignment="1">
      <alignment vertical="top" wrapText="1"/>
    </xf>
    <xf numFmtId="0" fontId="20" fillId="0" borderId="0" xfId="0" applyFont="1" applyAlignment="1">
      <alignment horizontal="center" vertical="center"/>
    </xf>
    <xf numFmtId="0" fontId="0" fillId="0" borderId="0" xfId="0" applyAlignment="1">
      <alignment wrapText="1"/>
    </xf>
    <xf numFmtId="0" fontId="0" fillId="0" borderId="0" xfId="0" applyAlignment="1">
      <alignment vertical="center"/>
    </xf>
    <xf numFmtId="0" fontId="33" fillId="0" borderId="0" xfId="0" applyFont="1"/>
    <xf numFmtId="0" fontId="23" fillId="0" borderId="0" xfId="0" applyFont="1" applyAlignment="1">
      <alignment horizontal="justify" vertical="center"/>
    </xf>
    <xf numFmtId="0" fontId="24" fillId="0" borderId="0" xfId="0" applyFont="1" applyAlignment="1">
      <alignment vertical="center"/>
    </xf>
    <xf numFmtId="0" fontId="24" fillId="0" borderId="0" xfId="0" applyFont="1" applyAlignment="1">
      <alignment horizontal="justify" vertical="center"/>
    </xf>
    <xf numFmtId="0" fontId="26" fillId="0" borderId="0" xfId="0" applyFont="1" applyAlignment="1">
      <alignment horizontal="justify" vertical="center"/>
    </xf>
    <xf numFmtId="0" fontId="27" fillId="4" borderId="0" xfId="0" applyFont="1" applyFill="1" applyAlignment="1">
      <alignment horizontal="center" vertical="center" wrapText="1"/>
    </xf>
    <xf numFmtId="0" fontId="25" fillId="0" borderId="0" xfId="0" applyFont="1" applyAlignment="1">
      <alignment vertical="center"/>
    </xf>
    <xf numFmtId="0" fontId="0" fillId="0" borderId="13" xfId="0" applyBorder="1" applyAlignment="1">
      <alignment horizontal="right"/>
    </xf>
    <xf numFmtId="0" fontId="0" fillId="0" borderId="23" xfId="0" quotePrefix="1" applyBorder="1" applyAlignment="1">
      <alignment horizontal="center"/>
    </xf>
    <xf numFmtId="0" fontId="22" fillId="3" borderId="24" xfId="0" applyFont="1" applyFill="1" applyBorder="1" applyAlignment="1">
      <alignment horizontal="center" vertical="center"/>
    </xf>
    <xf numFmtId="0" fontId="9" fillId="0" borderId="0" xfId="0" applyFont="1"/>
    <xf numFmtId="0" fontId="7" fillId="0" borderId="0" xfId="0" applyFont="1" applyAlignment="1">
      <alignment horizontal="right"/>
    </xf>
    <xf numFmtId="166" fontId="0" fillId="10" borderId="9" xfId="0" applyNumberFormat="1" applyFill="1" applyBorder="1" applyAlignment="1">
      <alignment horizontal="center" vertical="center" wrapText="1"/>
    </xf>
    <xf numFmtId="0" fontId="0" fillId="10" borderId="9" xfId="0" applyFill="1" applyBorder="1" applyAlignment="1">
      <alignment horizontal="center" vertical="center" wrapText="1"/>
    </xf>
    <xf numFmtId="166" fontId="31" fillId="9" borderId="9" xfId="0" applyNumberFormat="1" applyFont="1" applyFill="1" applyBorder="1" applyAlignment="1">
      <alignment horizontal="center" vertical="center" wrapText="1"/>
    </xf>
    <xf numFmtId="0" fontId="31" fillId="9" borderId="9" xfId="0" applyFont="1" applyFill="1" applyBorder="1" applyAlignment="1">
      <alignment horizontal="center" vertical="center" wrapText="1"/>
    </xf>
    <xf numFmtId="0" fontId="10" fillId="0" borderId="0" xfId="0" applyFont="1" applyAlignment="1">
      <alignment horizontal="center" vertical="center" wrapText="1"/>
    </xf>
    <xf numFmtId="166" fontId="30" fillId="4" borderId="9" xfId="0" applyNumberFormat="1" applyFont="1" applyFill="1" applyBorder="1" applyAlignment="1">
      <alignment horizontal="center" vertical="center" wrapText="1"/>
    </xf>
    <xf numFmtId="0" fontId="30" fillId="4" borderId="8" xfId="0" applyFont="1" applyFill="1" applyBorder="1" applyAlignment="1">
      <alignment horizontal="center" vertical="center" wrapText="1"/>
    </xf>
    <xf numFmtId="166" fontId="29" fillId="8" borderId="9" xfId="0" applyNumberFormat="1" applyFont="1" applyFill="1" applyBorder="1" applyAlignment="1">
      <alignment horizontal="center" vertical="center" wrapText="1"/>
    </xf>
    <xf numFmtId="0" fontId="29" fillId="8" borderId="8" xfId="0" applyFont="1" applyFill="1" applyBorder="1" applyAlignment="1">
      <alignment horizontal="center" vertical="center" wrapText="1"/>
    </xf>
    <xf numFmtId="166" fontId="0" fillId="11" borderId="7" xfId="0" applyNumberFormat="1" applyFill="1" applyBorder="1" applyAlignment="1">
      <alignment horizontal="center"/>
    </xf>
    <xf numFmtId="0" fontId="0" fillId="11" borderId="4" xfId="0" applyFill="1" applyBorder="1" applyAlignment="1">
      <alignment horizontal="center"/>
    </xf>
    <xf numFmtId="166" fontId="0" fillId="7" borderId="6" xfId="0" applyNumberFormat="1" applyFill="1" applyBorder="1" applyAlignment="1">
      <alignment horizontal="center"/>
    </xf>
    <xf numFmtId="0" fontId="0" fillId="7" borderId="3" xfId="0" applyFill="1" applyBorder="1" applyAlignment="1">
      <alignment horizontal="center"/>
    </xf>
    <xf numFmtId="166" fontId="0" fillId="6" borderId="7" xfId="0" applyNumberFormat="1" applyFill="1" applyBorder="1" applyAlignment="1">
      <alignment horizontal="center"/>
    </xf>
    <xf numFmtId="0" fontId="0" fillId="6" borderId="4" xfId="0" applyFill="1" applyBorder="1" applyAlignment="1">
      <alignment horizontal="center"/>
    </xf>
    <xf numFmtId="14" fontId="0" fillId="0" borderId="0" xfId="0" applyNumberFormat="1"/>
    <xf numFmtId="166" fontId="0" fillId="5" borderId="6" xfId="0" applyNumberFormat="1" applyFill="1" applyBorder="1" applyAlignment="1">
      <alignment horizontal="center"/>
    </xf>
    <xf numFmtId="0" fontId="0" fillId="5" borderId="3" xfId="0" applyFill="1" applyBorder="1" applyAlignment="1">
      <alignment horizontal="center"/>
    </xf>
    <xf numFmtId="166" fontId="0" fillId="11" borderId="6" xfId="0" applyNumberFormat="1" applyFill="1" applyBorder="1" applyAlignment="1">
      <alignment horizontal="center"/>
    </xf>
    <xf numFmtId="0" fontId="0" fillId="11" borderId="3" xfId="0" applyFill="1" applyBorder="1" applyAlignment="1">
      <alignment horizontal="center"/>
    </xf>
    <xf numFmtId="166" fontId="0" fillId="6" borderId="6" xfId="0" applyNumberFormat="1" applyFill="1" applyBorder="1" applyAlignment="1">
      <alignment horizontal="center"/>
    </xf>
    <xf numFmtId="0" fontId="0" fillId="6" borderId="3" xfId="0" applyFill="1" applyBorder="1" applyAlignment="1">
      <alignment horizontal="center"/>
    </xf>
    <xf numFmtId="166" fontId="0" fillId="11" borderId="5" xfId="0" applyNumberFormat="1" applyFill="1" applyBorder="1" applyAlignment="1">
      <alignment horizontal="center"/>
    </xf>
    <xf numFmtId="0" fontId="0" fillId="11" borderId="2" xfId="0" applyFill="1" applyBorder="1" applyAlignment="1">
      <alignment horizontal="center"/>
    </xf>
    <xf numFmtId="166" fontId="0" fillId="7" borderId="5" xfId="0" applyNumberFormat="1" applyFill="1" applyBorder="1" applyAlignment="1">
      <alignment horizontal="center"/>
    </xf>
    <xf numFmtId="0" fontId="0" fillId="7" borderId="2" xfId="0" applyFill="1" applyBorder="1" applyAlignment="1">
      <alignment horizontal="center"/>
    </xf>
    <xf numFmtId="166" fontId="0" fillId="6" borderId="5" xfId="0" applyNumberFormat="1" applyFill="1" applyBorder="1" applyAlignment="1">
      <alignment horizontal="center"/>
    </xf>
    <xf numFmtId="0" fontId="0" fillId="6" borderId="2" xfId="0" applyFill="1" applyBorder="1" applyAlignment="1">
      <alignment horizontal="center"/>
    </xf>
    <xf numFmtId="166" fontId="0" fillId="5" borderId="5" xfId="0" applyNumberFormat="1" applyFill="1" applyBorder="1" applyAlignment="1">
      <alignment horizontal="center"/>
    </xf>
    <xf numFmtId="0" fontId="0" fillId="5" borderId="2" xfId="0" applyFill="1" applyBorder="1" applyAlignment="1">
      <alignment horizontal="center"/>
    </xf>
    <xf numFmtId="0" fontId="24" fillId="0" borderId="0" xfId="0" applyFont="1" applyAlignment="1">
      <alignment horizontal="left" vertical="top" wrapText="1"/>
    </xf>
    <xf numFmtId="0" fontId="10" fillId="3" borderId="0" xfId="0" applyFont="1" applyFill="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2" fillId="3" borderId="0" xfId="0" applyFont="1" applyFill="1" applyAlignment="1">
      <alignment horizontal="right" wrapText="1"/>
    </xf>
    <xf numFmtId="0" fontId="22" fillId="3" borderId="0" xfId="0" applyFont="1" applyFill="1" applyAlignment="1">
      <alignment horizontal="right"/>
    </xf>
    <xf numFmtId="0" fontId="13" fillId="0" borderId="0" xfId="0" applyFont="1" applyAlignment="1">
      <alignment horizontal="left" wrapText="1"/>
    </xf>
    <xf numFmtId="0" fontId="35" fillId="0" borderId="0" xfId="2" quotePrefix="1" applyAlignment="1" applyProtection="1">
      <alignment horizontal="center" vertical="center" wrapText="1"/>
      <protection locked="0"/>
    </xf>
    <xf numFmtId="0" fontId="18" fillId="0" borderId="13" xfId="0" applyFont="1" applyBorder="1" applyAlignment="1">
      <alignment horizontal="right" wrapText="1"/>
    </xf>
    <xf numFmtId="0" fontId="32" fillId="0" borderId="14" xfId="0" applyFont="1" applyBorder="1" applyAlignment="1">
      <alignment horizontal="right" wrapText="1"/>
    </xf>
    <xf numFmtId="0" fontId="10" fillId="3" borderId="0" xfId="0" applyFont="1" applyFill="1" applyAlignment="1">
      <alignment horizontal="center" vertical="center"/>
    </xf>
    <xf numFmtId="0" fontId="11" fillId="3" borderId="0" xfId="0" applyFont="1" applyFill="1" applyAlignment="1">
      <alignment horizontal="center"/>
    </xf>
    <xf numFmtId="0" fontId="22" fillId="3" borderId="25" xfId="0" applyFont="1" applyFill="1" applyBorder="1" applyAlignment="1">
      <alignment horizontal="left" vertical="center"/>
    </xf>
    <xf numFmtId="0" fontId="22" fillId="3" borderId="26" xfId="0" applyFont="1" applyFill="1" applyBorder="1" applyAlignment="1">
      <alignment horizontal="left" vertical="center"/>
    </xf>
    <xf numFmtId="0" fontId="24" fillId="0" borderId="0" xfId="0" applyFont="1" applyAlignment="1">
      <alignment horizontal="left" vertical="center" wrapText="1"/>
    </xf>
    <xf numFmtId="0" fontId="12" fillId="0" borderId="0" xfId="0" applyFont="1" applyAlignment="1">
      <alignment horizontal="center"/>
    </xf>
    <xf numFmtId="0" fontId="0" fillId="0" borderId="0" xfId="0" applyAlignment="1">
      <alignment horizontal="left" vertical="top" wrapText="1"/>
    </xf>
    <xf numFmtId="0" fontId="8" fillId="0" borderId="0" xfId="0" applyFont="1" applyAlignment="1" applyProtection="1">
      <alignment horizontal="center"/>
      <protection locked="0"/>
    </xf>
    <xf numFmtId="0" fontId="2" fillId="2" borderId="0" xfId="0" applyFont="1" applyFill="1" applyAlignment="1">
      <alignment horizontal="center" vertical="center"/>
    </xf>
    <xf numFmtId="0" fontId="7" fillId="0" borderId="13" xfId="0" applyFont="1" applyBorder="1" applyAlignment="1">
      <alignment horizontal="left"/>
    </xf>
    <xf numFmtId="0" fontId="7" fillId="0" borderId="15" xfId="0" applyFont="1" applyBorder="1" applyAlignment="1">
      <alignment horizontal="left"/>
    </xf>
    <xf numFmtId="0" fontId="7" fillId="0" borderId="11" xfId="0" applyFont="1" applyBorder="1" applyAlignment="1">
      <alignment horizontal="left"/>
    </xf>
    <xf numFmtId="0" fontId="7" fillId="0" borderId="17" xfId="0" applyFont="1" applyBorder="1" applyAlignment="1">
      <alignment horizontal="left"/>
    </xf>
    <xf numFmtId="0" fontId="16" fillId="0" borderId="13" xfId="0" applyFont="1" applyBorder="1" applyAlignment="1">
      <alignment horizontal="left"/>
    </xf>
    <xf numFmtId="0" fontId="16" fillId="0" borderId="14" xfId="0" applyFont="1" applyBorder="1" applyAlignment="1">
      <alignment horizontal="left"/>
    </xf>
    <xf numFmtId="0" fontId="28" fillId="0" borderId="0" xfId="0" applyFont="1" applyAlignment="1">
      <alignment horizontal="center" vertical="center" wrapText="1"/>
    </xf>
    <xf numFmtId="0" fontId="28" fillId="0" borderId="0" xfId="0" applyFont="1" applyAlignment="1">
      <alignment horizontal="center" vertical="center"/>
    </xf>
    <xf numFmtId="0" fontId="36" fillId="3" borderId="0" xfId="0" applyFont="1" applyFill="1" applyAlignment="1">
      <alignment horizontal="center" vertical="center"/>
    </xf>
    <xf numFmtId="0" fontId="36" fillId="3" borderId="10" xfId="0" applyFont="1" applyFill="1" applyBorder="1" applyAlignment="1">
      <alignment horizontal="center" vertical="center"/>
    </xf>
    <xf numFmtId="0" fontId="7" fillId="0" borderId="13" xfId="0" applyFont="1" applyBorder="1" applyAlignment="1"/>
    <xf numFmtId="0" fontId="7" fillId="0" borderId="15" xfId="0" applyFont="1" applyBorder="1" applyAlignment="1"/>
    <xf numFmtId="0" fontId="0" fillId="0" borderId="13" xfId="0" applyBorder="1" applyAlignment="1"/>
    <xf numFmtId="0" fontId="0" fillId="0" borderId="15" xfId="0" applyBorder="1" applyAlignment="1"/>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19050</xdr:colOff>
      <xdr:row>4</xdr:row>
      <xdr:rowOff>133350</xdr:rowOff>
    </xdr:from>
    <xdr:to>
      <xdr:col>3</xdr:col>
      <xdr:colOff>257175</xdr:colOff>
      <xdr:row>4</xdr:row>
      <xdr:rowOff>314325</xdr:rowOff>
    </xdr:to>
    <xdr:sp macro="" textlink="">
      <xdr:nvSpPr>
        <xdr:cNvPr id="4" name="Arrow: Pentagon 3">
          <a:extLst>
            <a:ext uri="{FF2B5EF4-FFF2-40B4-BE49-F238E27FC236}">
              <a16:creationId xmlns:a16="http://schemas.microsoft.com/office/drawing/2014/main" id="{EC125E10-7E20-D725-11A9-A4B609C49EC2}"/>
            </a:ext>
          </a:extLst>
        </xdr:cNvPr>
        <xdr:cNvSpPr/>
      </xdr:nvSpPr>
      <xdr:spPr>
        <a:xfrm>
          <a:off x="4552950" y="4267200"/>
          <a:ext cx="238125" cy="18097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AU" sz="1100"/>
        </a:p>
      </xdr:txBody>
    </xdr:sp>
    <xdr:clientData/>
  </xdr:twoCellAnchor>
  <xdr:twoCellAnchor>
    <xdr:from>
      <xdr:col>3</xdr:col>
      <xdr:colOff>19050</xdr:colOff>
      <xdr:row>13</xdr:row>
      <xdr:rowOff>28575</xdr:rowOff>
    </xdr:from>
    <xdr:to>
      <xdr:col>3</xdr:col>
      <xdr:colOff>257175</xdr:colOff>
      <xdr:row>13</xdr:row>
      <xdr:rowOff>209550</xdr:rowOff>
    </xdr:to>
    <xdr:sp macro="" textlink="">
      <xdr:nvSpPr>
        <xdr:cNvPr id="6" name="Arrow: Pentagon 5">
          <a:extLst>
            <a:ext uri="{FF2B5EF4-FFF2-40B4-BE49-F238E27FC236}">
              <a16:creationId xmlns:a16="http://schemas.microsoft.com/office/drawing/2014/main" id="{21CA4FF9-BA31-4A29-ACB0-03F53F4B9146}"/>
            </a:ext>
          </a:extLst>
        </xdr:cNvPr>
        <xdr:cNvSpPr/>
      </xdr:nvSpPr>
      <xdr:spPr>
        <a:xfrm>
          <a:off x="4562475" y="2857500"/>
          <a:ext cx="238125" cy="18097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twoCellAnchor>
    <xdr:from>
      <xdr:col>3</xdr:col>
      <xdr:colOff>19050</xdr:colOff>
      <xdr:row>7</xdr:row>
      <xdr:rowOff>38100</xdr:rowOff>
    </xdr:from>
    <xdr:to>
      <xdr:col>3</xdr:col>
      <xdr:colOff>257175</xdr:colOff>
      <xdr:row>7</xdr:row>
      <xdr:rowOff>219075</xdr:rowOff>
    </xdr:to>
    <xdr:sp macro="" textlink="">
      <xdr:nvSpPr>
        <xdr:cNvPr id="8" name="Arrow: Pentagon 7">
          <a:extLst>
            <a:ext uri="{FF2B5EF4-FFF2-40B4-BE49-F238E27FC236}">
              <a16:creationId xmlns:a16="http://schemas.microsoft.com/office/drawing/2014/main" id="{C27A1999-3D80-431F-9241-1D27B58DAC66}"/>
            </a:ext>
          </a:extLst>
        </xdr:cNvPr>
        <xdr:cNvSpPr/>
      </xdr:nvSpPr>
      <xdr:spPr>
        <a:xfrm>
          <a:off x="4562475" y="1647825"/>
          <a:ext cx="238125" cy="18097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twoCellAnchor>
    <xdr:from>
      <xdr:col>3</xdr:col>
      <xdr:colOff>19050</xdr:colOff>
      <xdr:row>21</xdr:row>
      <xdr:rowOff>190500</xdr:rowOff>
    </xdr:from>
    <xdr:to>
      <xdr:col>3</xdr:col>
      <xdr:colOff>257175</xdr:colOff>
      <xdr:row>21</xdr:row>
      <xdr:rowOff>371475</xdr:rowOff>
    </xdr:to>
    <xdr:sp macro="" textlink="">
      <xdr:nvSpPr>
        <xdr:cNvPr id="7" name="Arrow: Pentagon 6">
          <a:extLst>
            <a:ext uri="{FF2B5EF4-FFF2-40B4-BE49-F238E27FC236}">
              <a16:creationId xmlns:a16="http://schemas.microsoft.com/office/drawing/2014/main" id="{95B0156F-77E7-4746-AA48-57678EC8CADD}"/>
            </a:ext>
          </a:extLst>
        </xdr:cNvPr>
        <xdr:cNvSpPr/>
      </xdr:nvSpPr>
      <xdr:spPr>
        <a:xfrm>
          <a:off x="4552950" y="8277225"/>
          <a:ext cx="238125" cy="18097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twoCellAnchor editAs="oneCell">
    <xdr:from>
      <xdr:col>0</xdr:col>
      <xdr:colOff>66675</xdr:colOff>
      <xdr:row>0</xdr:row>
      <xdr:rowOff>66675</xdr:rowOff>
    </xdr:from>
    <xdr:to>
      <xdr:col>1</xdr:col>
      <xdr:colOff>2333625</xdr:colOff>
      <xdr:row>0</xdr:row>
      <xdr:rowOff>2886075</xdr:rowOff>
    </xdr:to>
    <xdr:pic>
      <xdr:nvPicPr>
        <xdr:cNvPr id="10" name="Picture 9">
          <a:extLst>
            <a:ext uri="{FF2B5EF4-FFF2-40B4-BE49-F238E27FC236}">
              <a16:creationId xmlns:a16="http://schemas.microsoft.com/office/drawing/2014/main" id="{993BF5B9-B674-2699-A46E-0F0FC39B461C}"/>
            </a:ext>
          </a:extLst>
        </xdr:cNvPr>
        <xdr:cNvPicPr>
          <a:picLocks noChangeAspect="1"/>
        </xdr:cNvPicPr>
      </xdr:nvPicPr>
      <xdr:blipFill>
        <a:blip xmlns:r="http://schemas.openxmlformats.org/officeDocument/2006/relationships" r:embed="rId1"/>
        <a:stretch>
          <a:fillRect/>
        </a:stretch>
      </xdr:blipFill>
      <xdr:spPr>
        <a:xfrm>
          <a:off x="66675" y="66675"/>
          <a:ext cx="2819400" cy="2819400"/>
        </a:xfrm>
        <a:prstGeom prst="rect">
          <a:avLst/>
        </a:prstGeom>
      </xdr:spPr>
    </xdr:pic>
    <xdr:clientData/>
  </xdr:twoCellAnchor>
  <xdr:twoCellAnchor>
    <xdr:from>
      <xdr:col>3</xdr:col>
      <xdr:colOff>19050</xdr:colOff>
      <xdr:row>41</xdr:row>
      <xdr:rowOff>28575</xdr:rowOff>
    </xdr:from>
    <xdr:to>
      <xdr:col>3</xdr:col>
      <xdr:colOff>257175</xdr:colOff>
      <xdr:row>41</xdr:row>
      <xdr:rowOff>209550</xdr:rowOff>
    </xdr:to>
    <xdr:sp macro="" textlink="">
      <xdr:nvSpPr>
        <xdr:cNvPr id="11" name="Arrow: Pentagon 10">
          <a:extLst>
            <a:ext uri="{FF2B5EF4-FFF2-40B4-BE49-F238E27FC236}">
              <a16:creationId xmlns:a16="http://schemas.microsoft.com/office/drawing/2014/main" id="{7B77867B-8304-4C49-B7F2-A34A9CF6CF54}"/>
            </a:ext>
          </a:extLst>
        </xdr:cNvPr>
        <xdr:cNvSpPr/>
      </xdr:nvSpPr>
      <xdr:spPr>
        <a:xfrm>
          <a:off x="4152900" y="6534150"/>
          <a:ext cx="238125" cy="18097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twoCellAnchor>
    <xdr:from>
      <xdr:col>3</xdr:col>
      <xdr:colOff>19050</xdr:colOff>
      <xdr:row>46</xdr:row>
      <xdr:rowOff>28575</xdr:rowOff>
    </xdr:from>
    <xdr:to>
      <xdr:col>3</xdr:col>
      <xdr:colOff>257175</xdr:colOff>
      <xdr:row>46</xdr:row>
      <xdr:rowOff>209550</xdr:rowOff>
    </xdr:to>
    <xdr:sp macro="" textlink="">
      <xdr:nvSpPr>
        <xdr:cNvPr id="2" name="Arrow: Pentagon 1">
          <a:extLst>
            <a:ext uri="{FF2B5EF4-FFF2-40B4-BE49-F238E27FC236}">
              <a16:creationId xmlns:a16="http://schemas.microsoft.com/office/drawing/2014/main" id="{A805260F-7EF2-4C87-A868-083163D2474B}"/>
            </a:ext>
          </a:extLst>
        </xdr:cNvPr>
        <xdr:cNvSpPr/>
      </xdr:nvSpPr>
      <xdr:spPr>
        <a:xfrm>
          <a:off x="4067175" y="12106275"/>
          <a:ext cx="238125" cy="16192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twoCellAnchor>
    <xdr:from>
      <xdr:col>3</xdr:col>
      <xdr:colOff>19050</xdr:colOff>
      <xdr:row>49</xdr:row>
      <xdr:rowOff>28575</xdr:rowOff>
    </xdr:from>
    <xdr:to>
      <xdr:col>3</xdr:col>
      <xdr:colOff>257175</xdr:colOff>
      <xdr:row>49</xdr:row>
      <xdr:rowOff>209550</xdr:rowOff>
    </xdr:to>
    <xdr:sp macro="" textlink="">
      <xdr:nvSpPr>
        <xdr:cNvPr id="3" name="Arrow: Pentagon 2">
          <a:extLst>
            <a:ext uri="{FF2B5EF4-FFF2-40B4-BE49-F238E27FC236}">
              <a16:creationId xmlns:a16="http://schemas.microsoft.com/office/drawing/2014/main" id="{9EBDD23B-82E4-4CA0-9355-BED385223E19}"/>
            </a:ext>
          </a:extLst>
        </xdr:cNvPr>
        <xdr:cNvSpPr/>
      </xdr:nvSpPr>
      <xdr:spPr>
        <a:xfrm>
          <a:off x="4067175" y="12106275"/>
          <a:ext cx="238125" cy="161925"/>
        </a:xfrm>
        <a:prstGeom prst="homePlate">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r"/>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38109</xdr:colOff>
      <xdr:row>0</xdr:row>
      <xdr:rowOff>57159</xdr:rowOff>
    </xdr:from>
    <xdr:ext cx="1685916" cy="1685916"/>
    <xdr:pic>
      <xdr:nvPicPr>
        <xdr:cNvPr id="2" name="Picture 1">
          <a:extLst>
            <a:ext uri="{FF2B5EF4-FFF2-40B4-BE49-F238E27FC236}">
              <a16:creationId xmlns:a16="http://schemas.microsoft.com/office/drawing/2014/main" id="{D6AAB4C4-8DC7-4677-93FD-1B7104BAF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34" y="57159"/>
          <a:ext cx="1685916" cy="1685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6D503-0A83-4EF3-939D-3E93BEE5410A}">
  <sheetPr>
    <pageSetUpPr fitToPage="1"/>
  </sheetPr>
  <dimension ref="A1:I721"/>
  <sheetViews>
    <sheetView tabSelected="1" view="pageLayout" zoomScaleNormal="100" workbookViewId="0">
      <selection activeCell="G42" sqref="G42"/>
    </sheetView>
  </sheetViews>
  <sheetFormatPr defaultRowHeight="15"/>
  <cols>
    <col min="1" max="1" width="7.7109375" style="20" customWidth="1"/>
    <col min="2" max="2" width="48.85546875" style="20" customWidth="1"/>
    <col min="3" max="3" width="5.5703125" style="20" customWidth="1"/>
    <col min="4" max="4" width="11.7109375" style="20" customWidth="1"/>
    <col min="5" max="5" width="24" style="20" customWidth="1"/>
    <col min="6" max="6" width="31.28515625" style="38" customWidth="1"/>
    <col min="7" max="7" width="21" style="20" customWidth="1"/>
    <col min="8" max="8" width="17.85546875" style="20" customWidth="1"/>
    <col min="9" max="9" width="20.140625" style="20" customWidth="1"/>
    <col min="10" max="16384" width="9.140625" style="20"/>
  </cols>
  <sheetData>
    <row r="1" spans="1:9" ht="231" customHeight="1">
      <c r="A1" s="100" t="s">
        <v>0</v>
      </c>
      <c r="B1" s="101"/>
      <c r="C1" s="101"/>
      <c r="D1" s="101"/>
      <c r="E1" s="101"/>
      <c r="F1" s="101"/>
      <c r="G1" s="101"/>
      <c r="H1" s="101"/>
    </row>
    <row r="2" spans="1:9" ht="39.75" customHeight="1">
      <c r="A2" s="21"/>
      <c r="B2" s="21"/>
      <c r="C2" s="21"/>
      <c r="D2" s="21"/>
      <c r="E2" s="21"/>
      <c r="F2" s="21"/>
      <c r="G2" s="21"/>
      <c r="H2" s="21"/>
    </row>
    <row r="3" spans="1:9" ht="31.5">
      <c r="A3" s="111" t="s">
        <v>1</v>
      </c>
      <c r="B3" s="111"/>
      <c r="C3" s="111"/>
      <c r="D3" s="111"/>
      <c r="E3" s="114" t="s">
        <v>2</v>
      </c>
      <c r="F3" s="114"/>
      <c r="G3" s="114"/>
      <c r="H3" s="114"/>
      <c r="I3" s="4"/>
    </row>
    <row r="4" spans="1:9" ht="23.25">
      <c r="A4"/>
      <c r="B4"/>
      <c r="C4"/>
      <c r="D4"/>
      <c r="E4" s="113"/>
      <c r="F4" s="113"/>
      <c r="G4" s="113"/>
      <c r="H4" s="113"/>
      <c r="I4" s="5"/>
    </row>
    <row r="5" spans="1:9" ht="33.75" customHeight="1">
      <c r="A5" s="46">
        <v>1</v>
      </c>
      <c r="B5" t="s">
        <v>3</v>
      </c>
      <c r="C5"/>
      <c r="D5" s="47"/>
      <c r="E5" s="104" t="s">
        <v>4</v>
      </c>
      <c r="F5" s="105"/>
      <c r="G5" s="105"/>
      <c r="H5" s="13">
        <v>0</v>
      </c>
      <c r="I5" s="1"/>
    </row>
    <row r="6" spans="1:9" ht="5.85" customHeight="1">
      <c r="A6" s="46"/>
      <c r="B6"/>
      <c r="C6"/>
      <c r="D6" s="47"/>
      <c r="E6" s="1"/>
      <c r="F6" s="6"/>
      <c r="G6" s="1"/>
      <c r="H6" s="8"/>
      <c r="I6" s="1"/>
    </row>
    <row r="7" spans="1:9" ht="33" customHeight="1">
      <c r="A7"/>
      <c r="B7"/>
      <c r="C7"/>
      <c r="D7"/>
      <c r="E7" s="119" t="s">
        <v>5</v>
      </c>
      <c r="F7" s="120"/>
      <c r="G7" s="11"/>
      <c r="H7" s="12"/>
      <c r="I7" s="2"/>
    </row>
    <row r="8" spans="1:9" ht="18.75" customHeight="1">
      <c r="A8" s="48">
        <v>2</v>
      </c>
      <c r="B8" s="102" t="s">
        <v>6</v>
      </c>
      <c r="C8"/>
      <c r="D8"/>
      <c r="E8" s="115" t="s">
        <v>7</v>
      </c>
      <c r="F8" s="116"/>
      <c r="G8" s="22" t="s">
        <v>8</v>
      </c>
      <c r="H8" s="14" t="str">
        <f>IF(G8="YES",F25,"$0.00")</f>
        <v>$0.00</v>
      </c>
    </row>
    <row r="9" spans="1:9" ht="15.75">
      <c r="A9"/>
      <c r="B9" s="102"/>
      <c r="C9"/>
      <c r="D9"/>
      <c r="E9" s="115" t="s">
        <v>9</v>
      </c>
      <c r="F9" s="116"/>
      <c r="G9" s="23" t="s">
        <v>8</v>
      </c>
      <c r="H9" s="15" t="str">
        <f>IF(G9="YES",F26,"$0.00")</f>
        <v>$0.00</v>
      </c>
    </row>
    <row r="10" spans="1:9" ht="15.75">
      <c r="A10"/>
      <c r="B10" s="102"/>
      <c r="C10"/>
      <c r="D10"/>
      <c r="E10" s="115" t="s">
        <v>10</v>
      </c>
      <c r="F10" s="116"/>
      <c r="G10" s="23" t="s">
        <v>8</v>
      </c>
      <c r="H10" s="15" t="str">
        <f>IF(G10="YES",F27,"$0.00")</f>
        <v>$0.00</v>
      </c>
    </row>
    <row r="11" spans="1:9" ht="15.75">
      <c r="A11"/>
      <c r="B11" s="102"/>
      <c r="C11"/>
      <c r="D11"/>
      <c r="E11" s="115" t="s">
        <v>11</v>
      </c>
      <c r="F11" s="116"/>
      <c r="G11" s="24" t="s">
        <v>12</v>
      </c>
      <c r="H11" s="16">
        <f>IF(G11="PER FAMILY",F28,"$0.00")</f>
        <v>660</v>
      </c>
    </row>
    <row r="12" spans="1:9" ht="15.75">
      <c r="A12"/>
      <c r="B12" s="102"/>
      <c r="C12"/>
      <c r="D12"/>
      <c r="E12" s="117" t="s">
        <v>13</v>
      </c>
      <c r="F12" s="118"/>
      <c r="G12" s="25" t="s">
        <v>12</v>
      </c>
      <c r="H12" s="17">
        <f>IF(G12="PER FAMILY",F29,"$0.00")</f>
        <v>88</v>
      </c>
    </row>
    <row r="13" spans="1:9" ht="33" customHeight="1">
      <c r="A13"/>
      <c r="B13"/>
      <c r="C13"/>
      <c r="D13"/>
      <c r="E13" s="119" t="s">
        <v>14</v>
      </c>
      <c r="F13" s="120"/>
      <c r="G13" s="26"/>
      <c r="H13" s="27"/>
    </row>
    <row r="14" spans="1:9" ht="18.75">
      <c r="A14" s="48">
        <v>3</v>
      </c>
      <c r="B14" s="112" t="s">
        <v>15</v>
      </c>
      <c r="C14"/>
      <c r="D14"/>
      <c r="E14" s="115" t="s">
        <v>16</v>
      </c>
      <c r="F14" s="116"/>
      <c r="G14" s="28">
        <v>0</v>
      </c>
      <c r="H14" s="18">
        <f t="shared" ref="H14:H20" si="0">G14*F30</f>
        <v>0</v>
      </c>
    </row>
    <row r="15" spans="1:9" ht="15.75">
      <c r="A15"/>
      <c r="B15" s="112"/>
      <c r="C15"/>
      <c r="D15"/>
      <c r="E15" s="115" t="s">
        <v>17</v>
      </c>
      <c r="F15" s="116"/>
      <c r="G15" s="29">
        <v>0</v>
      </c>
      <c r="H15" s="19">
        <f t="shared" si="0"/>
        <v>0</v>
      </c>
    </row>
    <row r="16" spans="1:9" ht="15.75">
      <c r="A16"/>
      <c r="B16" s="112"/>
      <c r="C16"/>
      <c r="D16"/>
      <c r="E16" s="115" t="s">
        <v>18</v>
      </c>
      <c r="F16" s="116"/>
      <c r="G16" s="29">
        <v>0</v>
      </c>
      <c r="H16" s="19">
        <f t="shared" si="0"/>
        <v>0</v>
      </c>
    </row>
    <row r="17" spans="1:9" ht="15.75">
      <c r="A17"/>
      <c r="B17" s="112"/>
      <c r="C17"/>
      <c r="D17"/>
      <c r="E17" s="125" t="s">
        <v>19</v>
      </c>
      <c r="F17" s="126"/>
      <c r="G17" s="29">
        <v>0</v>
      </c>
      <c r="H17" s="19">
        <f t="shared" si="0"/>
        <v>0</v>
      </c>
    </row>
    <row r="18" spans="1:9" ht="15.75">
      <c r="A18"/>
      <c r="B18" s="112"/>
      <c r="C18"/>
      <c r="D18"/>
      <c r="E18" s="125" t="s">
        <v>20</v>
      </c>
      <c r="F18" s="126"/>
      <c r="G18" s="29">
        <v>0</v>
      </c>
      <c r="H18" s="19">
        <f t="shared" si="0"/>
        <v>0</v>
      </c>
    </row>
    <row r="19" spans="1:9" ht="15.75">
      <c r="A19"/>
      <c r="B19" s="49"/>
      <c r="C19"/>
      <c r="D19"/>
      <c r="E19" s="125" t="s">
        <v>21</v>
      </c>
      <c r="F19" s="126"/>
      <c r="G19" s="29">
        <v>0</v>
      </c>
      <c r="H19" s="19">
        <f t="shared" si="0"/>
        <v>0</v>
      </c>
    </row>
    <row r="20" spans="1:9" ht="15.75">
      <c r="A20"/>
      <c r="B20" s="49"/>
      <c r="C20"/>
      <c r="D20"/>
      <c r="E20" s="125" t="s">
        <v>22</v>
      </c>
      <c r="F20" s="126"/>
      <c r="G20" s="29">
        <v>0</v>
      </c>
      <c r="H20" s="19">
        <f t="shared" si="0"/>
        <v>0</v>
      </c>
    </row>
    <row r="21" spans="1:9" ht="11.25" customHeight="1" thickBot="1">
      <c r="A21"/>
      <c r="B21" s="49"/>
      <c r="C21"/>
      <c r="D21"/>
      <c r="E21" s="63"/>
      <c r="F21" s="64"/>
      <c r="G21" s="30"/>
      <c r="H21" s="31"/>
    </row>
    <row r="22" spans="1:9" ht="38.25" customHeight="1" thickBot="1">
      <c r="A22" s="50">
        <v>4</v>
      </c>
      <c r="B22" s="51" t="s">
        <v>23</v>
      </c>
      <c r="C22"/>
      <c r="D22" s="52"/>
      <c r="E22" s="108" t="s">
        <v>24</v>
      </c>
      <c r="F22" s="109"/>
      <c r="G22" s="62" t="s">
        <v>25</v>
      </c>
      <c r="H22" s="43">
        <f>SUM(H5:H21)</f>
        <v>748</v>
      </c>
    </row>
    <row r="23" spans="1:9" ht="13.5" customHeight="1">
      <c r="A23" s="50"/>
      <c r="B23" s="51"/>
      <c r="C23"/>
      <c r="D23" s="52"/>
      <c r="E23" s="40"/>
      <c r="F23" s="40"/>
      <c r="G23" s="41"/>
      <c r="H23" s="42"/>
    </row>
    <row r="24" spans="1:9" ht="18.75" hidden="1">
      <c r="A24"/>
      <c r="B24"/>
      <c r="C24"/>
      <c r="D24"/>
      <c r="E24" s="32" t="s">
        <v>26</v>
      </c>
      <c r="F24" s="8">
        <f>H22/3</f>
        <v>249.33333333333334</v>
      </c>
      <c r="G24" s="32"/>
      <c r="H24" s="33"/>
      <c r="I24" s="3"/>
    </row>
    <row r="25" spans="1:9" ht="15.75" hidden="1" customHeight="1">
      <c r="A25"/>
      <c r="B25"/>
      <c r="C25"/>
      <c r="D25"/>
      <c r="E25" s="32" t="s">
        <v>27</v>
      </c>
      <c r="F25" s="30">
        <v>1692</v>
      </c>
      <c r="G25" s="32"/>
      <c r="H25" s="7"/>
    </row>
    <row r="26" spans="1:9" ht="15.75" hidden="1" customHeight="1">
      <c r="A26"/>
      <c r="B26"/>
      <c r="C26"/>
      <c r="D26"/>
      <c r="E26" s="32" t="s">
        <v>28</v>
      </c>
      <c r="F26" s="30">
        <v>2272</v>
      </c>
      <c r="G26" s="32"/>
      <c r="H26" s="7"/>
    </row>
    <row r="27" spans="1:9" ht="15.75" hidden="1">
      <c r="A27"/>
      <c r="B27"/>
      <c r="C27"/>
      <c r="D27"/>
      <c r="E27" s="32" t="s">
        <v>29</v>
      </c>
      <c r="F27" s="34">
        <v>2572</v>
      </c>
    </row>
    <row r="28" spans="1:9" ht="15.75" hidden="1">
      <c r="A28"/>
      <c r="B28"/>
      <c r="C28"/>
      <c r="D28"/>
      <c r="E28" s="32" t="s">
        <v>11</v>
      </c>
      <c r="F28" s="34">
        <v>660</v>
      </c>
    </row>
    <row r="29" spans="1:9" ht="15.75" hidden="1">
      <c r="A29"/>
      <c r="B29"/>
      <c r="C29"/>
      <c r="D29"/>
      <c r="E29" s="32" t="s">
        <v>13</v>
      </c>
      <c r="F29" s="34">
        <v>88</v>
      </c>
    </row>
    <row r="30" spans="1:9" ht="15.75" hidden="1">
      <c r="A30"/>
      <c r="B30"/>
      <c r="C30"/>
      <c r="D30"/>
      <c r="E30" s="32" t="s">
        <v>30</v>
      </c>
      <c r="F30" s="34">
        <f>357+93+134+32</f>
        <v>616</v>
      </c>
    </row>
    <row r="31" spans="1:9" ht="15.75" hidden="1">
      <c r="A31"/>
      <c r="B31"/>
      <c r="C31"/>
      <c r="D31"/>
      <c r="E31" s="32" t="s">
        <v>31</v>
      </c>
      <c r="F31" s="34">
        <f>357+93+134+30</f>
        <v>614</v>
      </c>
    </row>
    <row r="32" spans="1:9" ht="15.75" hidden="1">
      <c r="A32"/>
      <c r="B32"/>
      <c r="C32"/>
      <c r="D32"/>
      <c r="E32" s="32" t="s">
        <v>32</v>
      </c>
      <c r="F32" s="34">
        <f>357+93+134+55</f>
        <v>639</v>
      </c>
    </row>
    <row r="33" spans="1:8" ht="15.75" hidden="1">
      <c r="A33"/>
      <c r="B33"/>
      <c r="C33"/>
      <c r="D33"/>
      <c r="E33" s="32" t="s">
        <v>33</v>
      </c>
      <c r="F33" s="34">
        <f>357+93+274+135</f>
        <v>859</v>
      </c>
    </row>
    <row r="34" spans="1:8" ht="15.75" hidden="1">
      <c r="A34"/>
      <c r="B34"/>
      <c r="C34"/>
      <c r="D34"/>
      <c r="E34" s="32" t="s">
        <v>34</v>
      </c>
      <c r="F34" s="34">
        <f>357+93+274+135</f>
        <v>859</v>
      </c>
    </row>
    <row r="35" spans="1:8" ht="15.75" hidden="1">
      <c r="A35"/>
      <c r="B35"/>
      <c r="C35"/>
      <c r="D35"/>
      <c r="E35" s="32" t="s">
        <v>35</v>
      </c>
      <c r="F35" s="34">
        <f>357+93+414+550</f>
        <v>1414</v>
      </c>
    </row>
    <row r="36" spans="1:8" ht="15.75" hidden="1">
      <c r="A36"/>
      <c r="B36"/>
      <c r="C36"/>
      <c r="D36"/>
      <c r="E36" s="32" t="s">
        <v>36</v>
      </c>
      <c r="F36" s="34">
        <f>357+93+414+525</f>
        <v>1389</v>
      </c>
    </row>
    <row r="37" spans="1:8" ht="4.5" customHeight="1">
      <c r="A37"/>
      <c r="B37"/>
      <c r="C37"/>
      <c r="D37"/>
      <c r="F37" s="35"/>
    </row>
    <row r="38" spans="1:8" ht="18.75">
      <c r="A38" s="50">
        <v>5</v>
      </c>
      <c r="B38" s="53" t="s">
        <v>37</v>
      </c>
      <c r="C38"/>
      <c r="D38"/>
      <c r="F38" s="35"/>
    </row>
    <row r="39" spans="1:8">
      <c r="A39"/>
      <c r="B39" s="54" t="s">
        <v>38</v>
      </c>
      <c r="C39"/>
      <c r="D39"/>
      <c r="F39" s="35"/>
    </row>
    <row r="40" spans="1:8">
      <c r="A40"/>
      <c r="B40" s="55" t="s">
        <v>39</v>
      </c>
      <c r="C40"/>
      <c r="D40"/>
      <c r="E40" s="96" t="s">
        <v>40</v>
      </c>
      <c r="F40" s="107"/>
      <c r="G40" s="107"/>
      <c r="H40" s="107"/>
    </row>
    <row r="41" spans="1:8" ht="15.75">
      <c r="A41"/>
      <c r="B41" s="55" t="s">
        <v>41</v>
      </c>
      <c r="C41"/>
      <c r="D41"/>
      <c r="E41" s="60" t="s">
        <v>42</v>
      </c>
      <c r="F41" s="61" t="s">
        <v>43</v>
      </c>
      <c r="G41" s="36">
        <v>0</v>
      </c>
      <c r="H41" s="44">
        <f>IFERROR(H22/G41,0)</f>
        <v>0</v>
      </c>
    </row>
    <row r="42" spans="1:8" ht="15.75">
      <c r="B42" s="103" t="s">
        <v>44</v>
      </c>
      <c r="E42" s="60" t="s">
        <v>45</v>
      </c>
      <c r="F42" s="61" t="s">
        <v>43</v>
      </c>
      <c r="G42" s="36">
        <v>0</v>
      </c>
      <c r="H42" s="44">
        <f>IFERROR(H22/G42,0)</f>
        <v>0</v>
      </c>
    </row>
    <row r="43" spans="1:8" ht="15.75">
      <c r="B43" s="103"/>
      <c r="E43" s="60" t="s">
        <v>46</v>
      </c>
      <c r="F43" s="61" t="s">
        <v>43</v>
      </c>
      <c r="G43" s="36">
        <v>0</v>
      </c>
      <c r="H43" s="44">
        <f>IFERROR(H22/G43,0)</f>
        <v>0</v>
      </c>
    </row>
    <row r="44" spans="1:8">
      <c r="B44" s="37"/>
      <c r="F44" s="35"/>
    </row>
    <row r="45" spans="1:8">
      <c r="B45" s="54" t="s">
        <v>47</v>
      </c>
      <c r="C45"/>
      <c r="D45"/>
      <c r="F45" s="35"/>
    </row>
    <row r="46" spans="1:8" ht="17.25" customHeight="1">
      <c r="B46" s="110" t="s">
        <v>48</v>
      </c>
      <c r="C46"/>
      <c r="D46"/>
      <c r="E46" s="106" t="s">
        <v>49</v>
      </c>
      <c r="F46" s="106"/>
      <c r="G46" s="106"/>
      <c r="H46" s="106"/>
    </row>
    <row r="47" spans="1:8" ht="15.75">
      <c r="B47" s="110"/>
      <c r="C47"/>
      <c r="D47"/>
      <c r="E47" s="127"/>
      <c r="F47" s="128"/>
      <c r="G47" s="39" t="s">
        <v>50</v>
      </c>
      <c r="H47" s="45" t="str">
        <f>IF(G47="YES",F24,"$0.00")</f>
        <v>$0.00</v>
      </c>
    </row>
    <row r="48" spans="1:8" ht="22.5" customHeight="1">
      <c r="B48" s="110"/>
      <c r="C48"/>
      <c r="D48"/>
      <c r="F48" s="35"/>
    </row>
    <row r="49" spans="2:8" ht="59.25" customHeight="1">
      <c r="B49" s="54" t="s">
        <v>51</v>
      </c>
      <c r="C49"/>
      <c r="D49"/>
      <c r="E49" s="96" t="s">
        <v>52</v>
      </c>
      <c r="F49" s="96"/>
      <c r="G49" s="96"/>
      <c r="H49" s="96"/>
    </row>
    <row r="50" spans="2:8">
      <c r="B50" s="95" t="s">
        <v>53</v>
      </c>
      <c r="C50"/>
      <c r="D50"/>
      <c r="E50" s="97" t="s">
        <v>54</v>
      </c>
      <c r="F50" s="98"/>
      <c r="G50" s="98"/>
      <c r="H50" s="99"/>
    </row>
    <row r="51" spans="2:8">
      <c r="B51" s="95"/>
      <c r="C51"/>
      <c r="D51"/>
      <c r="F51" s="35"/>
    </row>
    <row r="52" spans="2:8">
      <c r="B52" s="95"/>
      <c r="C52"/>
      <c r="D52"/>
      <c r="F52" s="35"/>
    </row>
    <row r="53" spans="2:8" ht="38.25">
      <c r="B53" s="56" t="s">
        <v>55</v>
      </c>
      <c r="C53"/>
      <c r="D53"/>
      <c r="F53" s="35"/>
    </row>
    <row r="54" spans="2:8">
      <c r="B54" s="57"/>
      <c r="C54"/>
      <c r="D54"/>
      <c r="F54" s="35"/>
    </row>
    <row r="55" spans="2:8" ht="25.5">
      <c r="B55" s="58" t="s">
        <v>56</v>
      </c>
      <c r="C55"/>
      <c r="D55"/>
      <c r="F55" s="35"/>
    </row>
    <row r="56" spans="2:8">
      <c r="B56" s="59"/>
      <c r="C56"/>
      <c r="D56"/>
      <c r="F56" s="35"/>
    </row>
    <row r="57" spans="2:8">
      <c r="B57" s="59" t="s">
        <v>57</v>
      </c>
      <c r="C57"/>
      <c r="D57"/>
      <c r="F57" s="35"/>
    </row>
    <row r="58" spans="2:8" ht="102">
      <c r="B58" s="56" t="s">
        <v>58</v>
      </c>
      <c r="C58"/>
      <c r="D58"/>
      <c r="F58" s="35"/>
    </row>
    <row r="59" spans="2:8">
      <c r="B59"/>
      <c r="C59"/>
      <c r="D59"/>
      <c r="F59" s="35"/>
    </row>
    <row r="60" spans="2:8">
      <c r="F60" s="35"/>
    </row>
    <row r="61" spans="2:8">
      <c r="F61" s="35"/>
    </row>
    <row r="62" spans="2:8">
      <c r="F62" s="35"/>
    </row>
    <row r="63" spans="2:8">
      <c r="F63" s="35"/>
    </row>
    <row r="64" spans="2:8">
      <c r="F64" s="35"/>
    </row>
    <row r="65" spans="6:6">
      <c r="F65" s="35"/>
    </row>
    <row r="66" spans="6:6">
      <c r="F66" s="35"/>
    </row>
    <row r="67" spans="6:6">
      <c r="F67" s="35"/>
    </row>
    <row r="68" spans="6:6">
      <c r="F68" s="35"/>
    </row>
    <row r="69" spans="6:6">
      <c r="F69" s="35"/>
    </row>
    <row r="70" spans="6:6">
      <c r="F70" s="35"/>
    </row>
    <row r="71" spans="6:6">
      <c r="F71" s="35"/>
    </row>
    <row r="72" spans="6:6">
      <c r="F72" s="35"/>
    </row>
    <row r="73" spans="6:6">
      <c r="F73" s="35"/>
    </row>
    <row r="74" spans="6:6">
      <c r="F74" s="35"/>
    </row>
    <row r="75" spans="6:6">
      <c r="F75" s="35"/>
    </row>
    <row r="76" spans="6:6">
      <c r="F76" s="35"/>
    </row>
    <row r="77" spans="6:6">
      <c r="F77" s="35"/>
    </row>
    <row r="78" spans="6:6">
      <c r="F78" s="35"/>
    </row>
    <row r="79" spans="6:6">
      <c r="F79" s="35"/>
    </row>
    <row r="80" spans="6:6">
      <c r="F80" s="35"/>
    </row>
    <row r="81" spans="6:6">
      <c r="F81" s="35"/>
    </row>
    <row r="82" spans="6:6">
      <c r="F82" s="35"/>
    </row>
    <row r="83" spans="6:6">
      <c r="F83" s="35"/>
    </row>
    <row r="84" spans="6:6">
      <c r="F84" s="35"/>
    </row>
    <row r="85" spans="6:6">
      <c r="F85" s="35"/>
    </row>
    <row r="86" spans="6:6">
      <c r="F86" s="35"/>
    </row>
    <row r="87" spans="6:6">
      <c r="F87" s="35"/>
    </row>
    <row r="88" spans="6:6">
      <c r="F88" s="35"/>
    </row>
    <row r="89" spans="6:6">
      <c r="F89" s="35"/>
    </row>
    <row r="90" spans="6:6">
      <c r="F90" s="35"/>
    </row>
    <row r="91" spans="6:6">
      <c r="F91" s="35"/>
    </row>
    <row r="92" spans="6:6">
      <c r="F92" s="35"/>
    </row>
    <row r="93" spans="6:6">
      <c r="F93" s="35"/>
    </row>
    <row r="94" spans="6:6">
      <c r="F94" s="35"/>
    </row>
    <row r="95" spans="6:6">
      <c r="F95" s="35"/>
    </row>
    <row r="96" spans="6:6">
      <c r="F96" s="35"/>
    </row>
    <row r="97" spans="6:6">
      <c r="F97" s="35"/>
    </row>
    <row r="98" spans="6:6">
      <c r="F98" s="35"/>
    </row>
    <row r="99" spans="6:6">
      <c r="F99" s="35"/>
    </row>
    <row r="100" spans="6:6">
      <c r="F100" s="35"/>
    </row>
    <row r="101" spans="6:6">
      <c r="F101" s="35"/>
    </row>
    <row r="102" spans="6:6">
      <c r="F102" s="35"/>
    </row>
    <row r="103" spans="6:6">
      <c r="F103" s="35"/>
    </row>
    <row r="104" spans="6:6">
      <c r="F104" s="35"/>
    </row>
    <row r="105" spans="6:6">
      <c r="F105" s="35"/>
    </row>
    <row r="106" spans="6:6">
      <c r="F106" s="35"/>
    </row>
    <row r="107" spans="6:6">
      <c r="F107" s="35"/>
    </row>
    <row r="108" spans="6:6">
      <c r="F108" s="35"/>
    </row>
    <row r="109" spans="6:6">
      <c r="F109" s="35"/>
    </row>
    <row r="110" spans="6:6">
      <c r="F110" s="35"/>
    </row>
    <row r="111" spans="6:6">
      <c r="F111" s="35"/>
    </row>
    <row r="112" spans="6:6">
      <c r="F112" s="35"/>
    </row>
    <row r="113" spans="6:6">
      <c r="F113" s="35"/>
    </row>
    <row r="114" spans="6:6">
      <c r="F114" s="35"/>
    </row>
    <row r="115" spans="6:6">
      <c r="F115" s="35"/>
    </row>
    <row r="116" spans="6:6">
      <c r="F116" s="35"/>
    </row>
    <row r="117" spans="6:6">
      <c r="F117" s="35"/>
    </row>
    <row r="118" spans="6:6">
      <c r="F118" s="35"/>
    </row>
    <row r="119" spans="6:6">
      <c r="F119" s="35"/>
    </row>
    <row r="120" spans="6:6">
      <c r="F120" s="35"/>
    </row>
    <row r="121" spans="6:6">
      <c r="F121" s="35"/>
    </row>
    <row r="122" spans="6:6">
      <c r="F122" s="35"/>
    </row>
    <row r="123" spans="6:6">
      <c r="F123" s="35"/>
    </row>
    <row r="124" spans="6:6">
      <c r="F124" s="35"/>
    </row>
    <row r="125" spans="6:6">
      <c r="F125" s="35"/>
    </row>
    <row r="126" spans="6:6">
      <c r="F126" s="35"/>
    </row>
    <row r="127" spans="6:6">
      <c r="F127" s="35"/>
    </row>
    <row r="128" spans="6:6">
      <c r="F128" s="35"/>
    </row>
    <row r="129" spans="6:6">
      <c r="F129" s="35"/>
    </row>
    <row r="130" spans="6:6">
      <c r="F130" s="35"/>
    </row>
    <row r="131" spans="6:6">
      <c r="F131" s="35"/>
    </row>
    <row r="132" spans="6:6">
      <c r="F132" s="35"/>
    </row>
    <row r="133" spans="6:6">
      <c r="F133" s="35"/>
    </row>
    <row r="134" spans="6:6">
      <c r="F134" s="35"/>
    </row>
    <row r="135" spans="6:6">
      <c r="F135" s="35"/>
    </row>
    <row r="136" spans="6:6">
      <c r="F136" s="35"/>
    </row>
    <row r="137" spans="6:6">
      <c r="F137" s="35"/>
    </row>
    <row r="138" spans="6:6">
      <c r="F138" s="35"/>
    </row>
    <row r="139" spans="6:6">
      <c r="F139" s="35"/>
    </row>
    <row r="140" spans="6:6">
      <c r="F140" s="35"/>
    </row>
    <row r="141" spans="6:6">
      <c r="F141" s="35"/>
    </row>
    <row r="142" spans="6:6">
      <c r="F142" s="35"/>
    </row>
    <row r="143" spans="6:6">
      <c r="F143" s="35"/>
    </row>
    <row r="144" spans="6:6">
      <c r="F144" s="35"/>
    </row>
    <row r="145" spans="6:6">
      <c r="F145" s="35"/>
    </row>
    <row r="146" spans="6:6">
      <c r="F146" s="35"/>
    </row>
    <row r="147" spans="6:6">
      <c r="F147" s="35"/>
    </row>
    <row r="148" spans="6:6">
      <c r="F148" s="35"/>
    </row>
    <row r="149" spans="6:6">
      <c r="F149" s="35"/>
    </row>
    <row r="150" spans="6:6">
      <c r="F150" s="35"/>
    </row>
    <row r="151" spans="6:6">
      <c r="F151" s="35"/>
    </row>
    <row r="152" spans="6:6">
      <c r="F152" s="35"/>
    </row>
    <row r="153" spans="6:6">
      <c r="F153" s="35"/>
    </row>
    <row r="154" spans="6:6">
      <c r="F154" s="35"/>
    </row>
    <row r="155" spans="6:6">
      <c r="F155" s="35"/>
    </row>
    <row r="156" spans="6:6">
      <c r="F156" s="35"/>
    </row>
    <row r="157" spans="6:6">
      <c r="F157" s="35"/>
    </row>
    <row r="158" spans="6:6">
      <c r="F158" s="35"/>
    </row>
    <row r="159" spans="6:6">
      <c r="F159" s="35"/>
    </row>
    <row r="160" spans="6:6">
      <c r="F160" s="35"/>
    </row>
    <row r="161" spans="6:6">
      <c r="F161" s="35"/>
    </row>
    <row r="162" spans="6:6">
      <c r="F162" s="35"/>
    </row>
    <row r="163" spans="6:6">
      <c r="F163" s="35"/>
    </row>
    <row r="164" spans="6:6">
      <c r="F164" s="35"/>
    </row>
    <row r="165" spans="6:6">
      <c r="F165" s="35"/>
    </row>
    <row r="166" spans="6:6">
      <c r="F166" s="35"/>
    </row>
    <row r="167" spans="6:6">
      <c r="F167" s="35"/>
    </row>
    <row r="168" spans="6:6">
      <c r="F168" s="35"/>
    </row>
    <row r="169" spans="6:6">
      <c r="F169" s="35"/>
    </row>
    <row r="170" spans="6:6">
      <c r="F170" s="35"/>
    </row>
    <row r="171" spans="6:6">
      <c r="F171" s="35"/>
    </row>
    <row r="172" spans="6:6">
      <c r="F172" s="35"/>
    </row>
    <row r="173" spans="6:6">
      <c r="F173" s="35"/>
    </row>
    <row r="174" spans="6:6">
      <c r="F174" s="35"/>
    </row>
    <row r="175" spans="6:6">
      <c r="F175" s="35"/>
    </row>
    <row r="176" spans="6:6">
      <c r="F176" s="35"/>
    </row>
    <row r="177" spans="6:6">
      <c r="F177" s="35"/>
    </row>
    <row r="178" spans="6:6">
      <c r="F178" s="35"/>
    </row>
    <row r="179" spans="6:6">
      <c r="F179" s="35"/>
    </row>
    <row r="180" spans="6:6">
      <c r="F180" s="35"/>
    </row>
    <row r="181" spans="6:6">
      <c r="F181" s="35"/>
    </row>
    <row r="182" spans="6:6">
      <c r="F182" s="35"/>
    </row>
    <row r="183" spans="6:6">
      <c r="F183" s="35"/>
    </row>
    <row r="184" spans="6:6">
      <c r="F184" s="35"/>
    </row>
    <row r="185" spans="6:6">
      <c r="F185" s="35"/>
    </row>
    <row r="186" spans="6:6">
      <c r="F186" s="35"/>
    </row>
    <row r="187" spans="6:6">
      <c r="F187" s="35"/>
    </row>
    <row r="188" spans="6:6">
      <c r="F188" s="35"/>
    </row>
    <row r="189" spans="6:6">
      <c r="F189" s="35"/>
    </row>
    <row r="190" spans="6:6">
      <c r="F190" s="35"/>
    </row>
    <row r="191" spans="6:6">
      <c r="F191" s="35"/>
    </row>
    <row r="192" spans="6:6">
      <c r="F192" s="35"/>
    </row>
    <row r="193" spans="6:6">
      <c r="F193" s="35"/>
    </row>
    <row r="194" spans="6:6">
      <c r="F194" s="35"/>
    </row>
    <row r="195" spans="6:6">
      <c r="F195" s="35"/>
    </row>
    <row r="196" spans="6:6">
      <c r="F196" s="35"/>
    </row>
    <row r="197" spans="6:6">
      <c r="F197" s="35"/>
    </row>
    <row r="198" spans="6:6">
      <c r="F198" s="35"/>
    </row>
    <row r="199" spans="6:6">
      <c r="F199" s="35"/>
    </row>
    <row r="200" spans="6:6">
      <c r="F200" s="35"/>
    </row>
    <row r="201" spans="6:6">
      <c r="F201" s="35"/>
    </row>
    <row r="202" spans="6:6">
      <c r="F202" s="35"/>
    </row>
    <row r="203" spans="6:6">
      <c r="F203" s="35"/>
    </row>
    <row r="204" spans="6:6">
      <c r="F204" s="35"/>
    </row>
    <row r="205" spans="6:6">
      <c r="F205" s="35"/>
    </row>
    <row r="206" spans="6:6">
      <c r="F206" s="35"/>
    </row>
    <row r="207" spans="6:6">
      <c r="F207" s="35"/>
    </row>
    <row r="208" spans="6:6">
      <c r="F208" s="35"/>
    </row>
    <row r="209" spans="6:6">
      <c r="F209" s="35"/>
    </row>
    <row r="210" spans="6:6">
      <c r="F210" s="35"/>
    </row>
    <row r="211" spans="6:6">
      <c r="F211" s="35"/>
    </row>
    <row r="212" spans="6:6">
      <c r="F212" s="35"/>
    </row>
    <row r="213" spans="6:6">
      <c r="F213" s="35"/>
    </row>
    <row r="214" spans="6:6">
      <c r="F214" s="35"/>
    </row>
    <row r="215" spans="6:6">
      <c r="F215" s="35"/>
    </row>
    <row r="216" spans="6:6">
      <c r="F216" s="35"/>
    </row>
    <row r="217" spans="6:6">
      <c r="F217" s="35"/>
    </row>
    <row r="218" spans="6:6">
      <c r="F218" s="35"/>
    </row>
    <row r="219" spans="6:6">
      <c r="F219" s="35"/>
    </row>
    <row r="220" spans="6:6">
      <c r="F220" s="35"/>
    </row>
    <row r="221" spans="6:6">
      <c r="F221" s="35"/>
    </row>
    <row r="222" spans="6:6">
      <c r="F222" s="35"/>
    </row>
    <row r="223" spans="6:6">
      <c r="F223" s="35"/>
    </row>
    <row r="224" spans="6:6">
      <c r="F224" s="35"/>
    </row>
    <row r="225" spans="6:6">
      <c r="F225" s="35"/>
    </row>
    <row r="226" spans="6:6">
      <c r="F226" s="35"/>
    </row>
    <row r="227" spans="6:6">
      <c r="F227" s="35"/>
    </row>
    <row r="228" spans="6:6">
      <c r="F228" s="35"/>
    </row>
    <row r="229" spans="6:6">
      <c r="F229" s="35"/>
    </row>
    <row r="230" spans="6:6">
      <c r="F230" s="35"/>
    </row>
    <row r="231" spans="6:6">
      <c r="F231" s="35"/>
    </row>
    <row r="232" spans="6:6">
      <c r="F232" s="35"/>
    </row>
    <row r="233" spans="6:6">
      <c r="F233" s="35"/>
    </row>
    <row r="234" spans="6:6">
      <c r="F234" s="35"/>
    </row>
    <row r="235" spans="6:6">
      <c r="F235" s="35"/>
    </row>
    <row r="236" spans="6:6">
      <c r="F236" s="35"/>
    </row>
    <row r="237" spans="6:6">
      <c r="F237" s="35"/>
    </row>
    <row r="238" spans="6:6">
      <c r="F238" s="35"/>
    </row>
    <row r="239" spans="6:6">
      <c r="F239" s="35"/>
    </row>
    <row r="240" spans="6:6">
      <c r="F240" s="35"/>
    </row>
    <row r="241" spans="6:6">
      <c r="F241" s="35"/>
    </row>
    <row r="242" spans="6:6">
      <c r="F242" s="35"/>
    </row>
    <row r="243" spans="6:6">
      <c r="F243" s="35"/>
    </row>
    <row r="244" spans="6:6">
      <c r="F244" s="35"/>
    </row>
    <row r="245" spans="6:6">
      <c r="F245" s="35"/>
    </row>
    <row r="246" spans="6:6">
      <c r="F246" s="35"/>
    </row>
    <row r="247" spans="6:6">
      <c r="F247" s="35"/>
    </row>
    <row r="248" spans="6:6">
      <c r="F248" s="35"/>
    </row>
    <row r="249" spans="6:6">
      <c r="F249" s="35"/>
    </row>
    <row r="250" spans="6:6">
      <c r="F250" s="35"/>
    </row>
    <row r="251" spans="6:6">
      <c r="F251" s="35"/>
    </row>
    <row r="252" spans="6:6">
      <c r="F252" s="35"/>
    </row>
    <row r="253" spans="6:6">
      <c r="F253" s="35"/>
    </row>
    <row r="254" spans="6:6">
      <c r="F254" s="35"/>
    </row>
    <row r="255" spans="6:6">
      <c r="F255" s="35"/>
    </row>
    <row r="256" spans="6:6">
      <c r="F256" s="35"/>
    </row>
    <row r="257" spans="6:6">
      <c r="F257" s="35"/>
    </row>
    <row r="258" spans="6:6">
      <c r="F258" s="35"/>
    </row>
    <row r="259" spans="6:6">
      <c r="F259" s="35"/>
    </row>
    <row r="260" spans="6:6">
      <c r="F260" s="35"/>
    </row>
    <row r="261" spans="6:6">
      <c r="F261" s="35"/>
    </row>
    <row r="262" spans="6:6">
      <c r="F262" s="35"/>
    </row>
    <row r="263" spans="6:6">
      <c r="F263" s="35"/>
    </row>
    <row r="264" spans="6:6">
      <c r="F264" s="35"/>
    </row>
    <row r="265" spans="6:6">
      <c r="F265" s="35"/>
    </row>
    <row r="266" spans="6:6">
      <c r="F266" s="35"/>
    </row>
    <row r="267" spans="6:6">
      <c r="F267" s="35"/>
    </row>
    <row r="268" spans="6:6">
      <c r="F268" s="35"/>
    </row>
    <row r="269" spans="6:6">
      <c r="F269" s="35"/>
    </row>
    <row r="270" spans="6:6">
      <c r="F270" s="35"/>
    </row>
    <row r="271" spans="6:6">
      <c r="F271" s="35"/>
    </row>
    <row r="272" spans="6:6">
      <c r="F272" s="35"/>
    </row>
    <row r="273" spans="6:6">
      <c r="F273" s="35"/>
    </row>
    <row r="274" spans="6:6">
      <c r="F274" s="35"/>
    </row>
    <row r="275" spans="6:6">
      <c r="F275" s="35"/>
    </row>
    <row r="276" spans="6:6">
      <c r="F276" s="35"/>
    </row>
    <row r="277" spans="6:6">
      <c r="F277" s="35"/>
    </row>
    <row r="278" spans="6:6">
      <c r="F278" s="35"/>
    </row>
    <row r="279" spans="6:6">
      <c r="F279" s="35"/>
    </row>
    <row r="280" spans="6:6">
      <c r="F280" s="35"/>
    </row>
    <row r="281" spans="6:6">
      <c r="F281" s="35"/>
    </row>
    <row r="282" spans="6:6">
      <c r="F282" s="35"/>
    </row>
    <row r="283" spans="6:6">
      <c r="F283" s="35"/>
    </row>
    <row r="284" spans="6:6">
      <c r="F284" s="35"/>
    </row>
    <row r="285" spans="6:6">
      <c r="F285" s="35"/>
    </row>
    <row r="286" spans="6:6">
      <c r="F286" s="35"/>
    </row>
    <row r="287" spans="6:6">
      <c r="F287" s="35"/>
    </row>
    <row r="288" spans="6:6">
      <c r="F288" s="35"/>
    </row>
    <row r="289" spans="6:6">
      <c r="F289" s="35"/>
    </row>
    <row r="290" spans="6:6">
      <c r="F290" s="35"/>
    </row>
    <row r="291" spans="6:6">
      <c r="F291" s="35"/>
    </row>
    <row r="292" spans="6:6">
      <c r="F292" s="35"/>
    </row>
    <row r="293" spans="6:6">
      <c r="F293" s="35"/>
    </row>
    <row r="294" spans="6:6">
      <c r="F294" s="35"/>
    </row>
    <row r="295" spans="6:6">
      <c r="F295" s="35"/>
    </row>
    <row r="296" spans="6:6">
      <c r="F296" s="35"/>
    </row>
    <row r="297" spans="6:6">
      <c r="F297" s="35"/>
    </row>
    <row r="298" spans="6:6">
      <c r="F298" s="35"/>
    </row>
    <row r="299" spans="6:6">
      <c r="F299" s="35"/>
    </row>
    <row r="300" spans="6:6">
      <c r="F300" s="35"/>
    </row>
    <row r="301" spans="6:6">
      <c r="F301" s="35"/>
    </row>
    <row r="302" spans="6:6">
      <c r="F302" s="35"/>
    </row>
    <row r="303" spans="6:6">
      <c r="F303" s="35"/>
    </row>
    <row r="304" spans="6:6">
      <c r="F304" s="35"/>
    </row>
    <row r="305" spans="6:6">
      <c r="F305" s="35"/>
    </row>
    <row r="306" spans="6:6">
      <c r="F306" s="35"/>
    </row>
    <row r="307" spans="6:6">
      <c r="F307" s="35"/>
    </row>
    <row r="308" spans="6:6">
      <c r="F308" s="35"/>
    </row>
    <row r="309" spans="6:6">
      <c r="F309" s="35"/>
    </row>
    <row r="310" spans="6:6">
      <c r="F310" s="35"/>
    </row>
    <row r="311" spans="6:6">
      <c r="F311" s="35"/>
    </row>
    <row r="312" spans="6:6">
      <c r="F312" s="35"/>
    </row>
    <row r="313" spans="6:6">
      <c r="F313" s="35"/>
    </row>
    <row r="314" spans="6:6">
      <c r="F314" s="35"/>
    </row>
    <row r="315" spans="6:6">
      <c r="F315" s="35"/>
    </row>
    <row r="316" spans="6:6">
      <c r="F316" s="35"/>
    </row>
    <row r="317" spans="6:6">
      <c r="F317" s="35"/>
    </row>
    <row r="318" spans="6:6">
      <c r="F318" s="35"/>
    </row>
    <row r="319" spans="6:6">
      <c r="F319" s="35"/>
    </row>
    <row r="320" spans="6:6">
      <c r="F320" s="35"/>
    </row>
    <row r="321" spans="6:6">
      <c r="F321" s="35"/>
    </row>
    <row r="322" spans="6:6">
      <c r="F322" s="35"/>
    </row>
    <row r="323" spans="6:6">
      <c r="F323" s="35"/>
    </row>
    <row r="324" spans="6:6">
      <c r="F324" s="35"/>
    </row>
    <row r="325" spans="6:6">
      <c r="F325" s="35"/>
    </row>
    <row r="326" spans="6:6">
      <c r="F326" s="35"/>
    </row>
    <row r="327" spans="6:6">
      <c r="F327" s="35"/>
    </row>
    <row r="328" spans="6:6">
      <c r="F328" s="35"/>
    </row>
    <row r="329" spans="6:6">
      <c r="F329" s="35"/>
    </row>
    <row r="330" spans="6:6">
      <c r="F330" s="35"/>
    </row>
    <row r="331" spans="6:6">
      <c r="F331" s="35"/>
    </row>
    <row r="332" spans="6:6">
      <c r="F332" s="35"/>
    </row>
    <row r="333" spans="6:6">
      <c r="F333" s="35"/>
    </row>
    <row r="334" spans="6:6">
      <c r="F334" s="35"/>
    </row>
    <row r="335" spans="6:6">
      <c r="F335" s="35"/>
    </row>
    <row r="336" spans="6:6">
      <c r="F336" s="35"/>
    </row>
    <row r="337" spans="6:6">
      <c r="F337" s="35"/>
    </row>
    <row r="338" spans="6:6">
      <c r="F338" s="35"/>
    </row>
    <row r="339" spans="6:6">
      <c r="F339" s="35"/>
    </row>
    <row r="340" spans="6:6">
      <c r="F340" s="35"/>
    </row>
    <row r="341" spans="6:6">
      <c r="F341" s="35"/>
    </row>
    <row r="342" spans="6:6">
      <c r="F342" s="35"/>
    </row>
    <row r="343" spans="6:6">
      <c r="F343" s="35"/>
    </row>
    <row r="344" spans="6:6">
      <c r="F344" s="35"/>
    </row>
    <row r="345" spans="6:6">
      <c r="F345" s="35"/>
    </row>
    <row r="346" spans="6:6">
      <c r="F346" s="35"/>
    </row>
    <row r="347" spans="6:6">
      <c r="F347" s="35"/>
    </row>
    <row r="348" spans="6:6">
      <c r="F348" s="35"/>
    </row>
    <row r="349" spans="6:6">
      <c r="F349" s="35"/>
    </row>
    <row r="350" spans="6:6">
      <c r="F350" s="35"/>
    </row>
    <row r="351" spans="6:6">
      <c r="F351" s="35"/>
    </row>
    <row r="352" spans="6:6">
      <c r="F352" s="35"/>
    </row>
    <row r="353" spans="6:6">
      <c r="F353" s="35"/>
    </row>
    <row r="354" spans="6:6">
      <c r="F354" s="35"/>
    </row>
    <row r="355" spans="6:6">
      <c r="F355" s="35"/>
    </row>
    <row r="356" spans="6:6">
      <c r="F356" s="35"/>
    </row>
    <row r="357" spans="6:6">
      <c r="F357" s="35"/>
    </row>
    <row r="358" spans="6:6">
      <c r="F358" s="35"/>
    </row>
    <row r="359" spans="6:6">
      <c r="F359" s="35"/>
    </row>
    <row r="360" spans="6:6">
      <c r="F360" s="35"/>
    </row>
    <row r="361" spans="6:6">
      <c r="F361" s="35"/>
    </row>
    <row r="362" spans="6:6">
      <c r="F362" s="35"/>
    </row>
    <row r="363" spans="6:6">
      <c r="F363" s="35"/>
    </row>
    <row r="364" spans="6:6">
      <c r="F364" s="35"/>
    </row>
    <row r="365" spans="6:6">
      <c r="F365" s="35"/>
    </row>
    <row r="366" spans="6:6">
      <c r="F366" s="35"/>
    </row>
    <row r="367" spans="6:6">
      <c r="F367" s="35"/>
    </row>
    <row r="368" spans="6:6">
      <c r="F368" s="35"/>
    </row>
    <row r="369" spans="6:6">
      <c r="F369" s="35"/>
    </row>
    <row r="370" spans="6:6">
      <c r="F370" s="35"/>
    </row>
    <row r="371" spans="6:6">
      <c r="F371" s="35"/>
    </row>
    <row r="372" spans="6:6">
      <c r="F372" s="35"/>
    </row>
    <row r="373" spans="6:6">
      <c r="F373" s="35"/>
    </row>
    <row r="374" spans="6:6">
      <c r="F374" s="35"/>
    </row>
    <row r="375" spans="6:6">
      <c r="F375" s="35"/>
    </row>
    <row r="376" spans="6:6">
      <c r="F376" s="35"/>
    </row>
    <row r="377" spans="6:6">
      <c r="F377" s="35"/>
    </row>
    <row r="378" spans="6:6">
      <c r="F378" s="35"/>
    </row>
    <row r="379" spans="6:6">
      <c r="F379" s="35"/>
    </row>
    <row r="380" spans="6:6">
      <c r="F380" s="35"/>
    </row>
    <row r="381" spans="6:6">
      <c r="F381" s="35"/>
    </row>
    <row r="382" spans="6:6">
      <c r="F382" s="35"/>
    </row>
    <row r="383" spans="6:6">
      <c r="F383" s="35"/>
    </row>
    <row r="384" spans="6:6">
      <c r="F384" s="35"/>
    </row>
    <row r="385" spans="6:6">
      <c r="F385" s="35"/>
    </row>
    <row r="386" spans="6:6">
      <c r="F386" s="35"/>
    </row>
    <row r="387" spans="6:6">
      <c r="F387" s="35"/>
    </row>
    <row r="388" spans="6:6">
      <c r="F388" s="35"/>
    </row>
    <row r="389" spans="6:6">
      <c r="F389" s="35"/>
    </row>
    <row r="390" spans="6:6">
      <c r="F390" s="35"/>
    </row>
    <row r="391" spans="6:6">
      <c r="F391" s="35"/>
    </row>
    <row r="392" spans="6:6">
      <c r="F392" s="35"/>
    </row>
    <row r="393" spans="6:6">
      <c r="F393" s="35"/>
    </row>
    <row r="394" spans="6:6">
      <c r="F394" s="35"/>
    </row>
    <row r="395" spans="6:6">
      <c r="F395" s="35"/>
    </row>
    <row r="396" spans="6:6">
      <c r="F396" s="35"/>
    </row>
    <row r="397" spans="6:6">
      <c r="F397" s="35"/>
    </row>
    <row r="398" spans="6:6">
      <c r="F398" s="35"/>
    </row>
    <row r="399" spans="6:6">
      <c r="F399" s="35"/>
    </row>
    <row r="400" spans="6:6">
      <c r="F400" s="35"/>
    </row>
    <row r="401" spans="6:6">
      <c r="F401" s="35"/>
    </row>
    <row r="402" spans="6:6">
      <c r="F402" s="35"/>
    </row>
    <row r="403" spans="6:6">
      <c r="F403" s="35"/>
    </row>
    <row r="404" spans="6:6">
      <c r="F404" s="35"/>
    </row>
    <row r="405" spans="6:6">
      <c r="F405" s="35"/>
    </row>
    <row r="406" spans="6:6">
      <c r="F406" s="35"/>
    </row>
    <row r="407" spans="6:6">
      <c r="F407" s="35"/>
    </row>
    <row r="408" spans="6:6">
      <c r="F408" s="35"/>
    </row>
    <row r="409" spans="6:6">
      <c r="F409" s="35"/>
    </row>
    <row r="410" spans="6:6">
      <c r="F410" s="35"/>
    </row>
    <row r="411" spans="6:6">
      <c r="F411" s="35"/>
    </row>
    <row r="412" spans="6:6">
      <c r="F412" s="35"/>
    </row>
    <row r="413" spans="6:6">
      <c r="F413" s="35"/>
    </row>
    <row r="414" spans="6:6">
      <c r="F414" s="35"/>
    </row>
    <row r="415" spans="6:6">
      <c r="F415" s="35"/>
    </row>
    <row r="416" spans="6:6">
      <c r="F416" s="35"/>
    </row>
    <row r="417" spans="6:6">
      <c r="F417" s="35"/>
    </row>
    <row r="418" spans="6:6">
      <c r="F418" s="35"/>
    </row>
    <row r="419" spans="6:6">
      <c r="F419" s="35"/>
    </row>
    <row r="420" spans="6:6">
      <c r="F420" s="35"/>
    </row>
    <row r="421" spans="6:6">
      <c r="F421" s="35"/>
    </row>
    <row r="422" spans="6:6">
      <c r="F422" s="35"/>
    </row>
    <row r="423" spans="6:6">
      <c r="F423" s="35"/>
    </row>
    <row r="424" spans="6:6">
      <c r="F424" s="35"/>
    </row>
    <row r="425" spans="6:6">
      <c r="F425" s="35"/>
    </row>
    <row r="426" spans="6:6">
      <c r="F426" s="35"/>
    </row>
    <row r="427" spans="6:6">
      <c r="F427" s="35"/>
    </row>
    <row r="428" spans="6:6">
      <c r="F428" s="35"/>
    </row>
    <row r="429" spans="6:6">
      <c r="F429" s="35"/>
    </row>
    <row r="430" spans="6:6">
      <c r="F430" s="35"/>
    </row>
    <row r="431" spans="6:6">
      <c r="F431" s="35"/>
    </row>
    <row r="432" spans="6:6">
      <c r="F432" s="35"/>
    </row>
    <row r="433" spans="6:6">
      <c r="F433" s="35"/>
    </row>
    <row r="434" spans="6:6">
      <c r="F434" s="35"/>
    </row>
    <row r="435" spans="6:6">
      <c r="F435" s="35"/>
    </row>
    <row r="436" spans="6:6">
      <c r="F436" s="35"/>
    </row>
    <row r="437" spans="6:6">
      <c r="F437" s="35"/>
    </row>
    <row r="438" spans="6:6">
      <c r="F438" s="35"/>
    </row>
    <row r="439" spans="6:6">
      <c r="F439" s="35"/>
    </row>
    <row r="440" spans="6:6">
      <c r="F440" s="35"/>
    </row>
    <row r="441" spans="6:6">
      <c r="F441" s="35"/>
    </row>
    <row r="442" spans="6:6">
      <c r="F442" s="35"/>
    </row>
    <row r="443" spans="6:6">
      <c r="F443" s="35"/>
    </row>
    <row r="444" spans="6:6">
      <c r="F444" s="35"/>
    </row>
    <row r="445" spans="6:6">
      <c r="F445" s="35"/>
    </row>
    <row r="446" spans="6:6">
      <c r="F446" s="35"/>
    </row>
    <row r="447" spans="6:6">
      <c r="F447" s="35"/>
    </row>
    <row r="448" spans="6:6">
      <c r="F448" s="35"/>
    </row>
    <row r="449" spans="6:6">
      <c r="F449" s="35"/>
    </row>
    <row r="450" spans="6:6">
      <c r="F450" s="35"/>
    </row>
    <row r="451" spans="6:6">
      <c r="F451" s="35"/>
    </row>
    <row r="452" spans="6:6">
      <c r="F452" s="35"/>
    </row>
    <row r="453" spans="6:6">
      <c r="F453" s="35"/>
    </row>
    <row r="454" spans="6:6">
      <c r="F454" s="35"/>
    </row>
    <row r="455" spans="6:6">
      <c r="F455" s="35"/>
    </row>
    <row r="456" spans="6:6">
      <c r="F456" s="35"/>
    </row>
    <row r="457" spans="6:6">
      <c r="F457" s="35"/>
    </row>
    <row r="458" spans="6:6">
      <c r="F458" s="35"/>
    </row>
    <row r="459" spans="6:6">
      <c r="F459" s="35"/>
    </row>
    <row r="460" spans="6:6">
      <c r="F460" s="35"/>
    </row>
    <row r="461" spans="6:6">
      <c r="F461" s="35"/>
    </row>
    <row r="462" spans="6:6">
      <c r="F462" s="35"/>
    </row>
    <row r="463" spans="6:6">
      <c r="F463" s="35"/>
    </row>
    <row r="464" spans="6:6">
      <c r="F464" s="35"/>
    </row>
    <row r="465" spans="6:6">
      <c r="F465" s="35"/>
    </row>
    <row r="466" spans="6:6">
      <c r="F466" s="35"/>
    </row>
    <row r="467" spans="6:6">
      <c r="F467" s="35"/>
    </row>
    <row r="468" spans="6:6">
      <c r="F468" s="35"/>
    </row>
    <row r="469" spans="6:6">
      <c r="F469" s="35"/>
    </row>
    <row r="470" spans="6:6">
      <c r="F470" s="35"/>
    </row>
    <row r="471" spans="6:6">
      <c r="F471" s="35"/>
    </row>
    <row r="472" spans="6:6">
      <c r="F472" s="35"/>
    </row>
    <row r="473" spans="6:6">
      <c r="F473" s="35"/>
    </row>
    <row r="474" spans="6:6">
      <c r="F474" s="35"/>
    </row>
    <row r="475" spans="6:6">
      <c r="F475" s="35"/>
    </row>
    <row r="476" spans="6:6">
      <c r="F476" s="35"/>
    </row>
    <row r="477" spans="6:6">
      <c r="F477" s="35"/>
    </row>
    <row r="478" spans="6:6">
      <c r="F478" s="35"/>
    </row>
    <row r="479" spans="6:6">
      <c r="F479" s="35"/>
    </row>
    <row r="480" spans="6:6">
      <c r="F480" s="35"/>
    </row>
    <row r="481" spans="6:6">
      <c r="F481" s="35"/>
    </row>
    <row r="482" spans="6:6">
      <c r="F482" s="35"/>
    </row>
    <row r="483" spans="6:6">
      <c r="F483" s="35"/>
    </row>
    <row r="484" spans="6:6">
      <c r="F484" s="35"/>
    </row>
    <row r="485" spans="6:6">
      <c r="F485" s="35"/>
    </row>
    <row r="486" spans="6:6">
      <c r="F486" s="35"/>
    </row>
    <row r="487" spans="6:6">
      <c r="F487" s="35"/>
    </row>
    <row r="488" spans="6:6">
      <c r="F488" s="35"/>
    </row>
    <row r="489" spans="6:6">
      <c r="F489" s="35"/>
    </row>
    <row r="490" spans="6:6">
      <c r="F490" s="35"/>
    </row>
    <row r="491" spans="6:6">
      <c r="F491" s="35"/>
    </row>
    <row r="492" spans="6:6">
      <c r="F492" s="35"/>
    </row>
    <row r="493" spans="6:6">
      <c r="F493" s="35"/>
    </row>
    <row r="494" spans="6:6">
      <c r="F494" s="35"/>
    </row>
    <row r="495" spans="6:6">
      <c r="F495" s="35"/>
    </row>
    <row r="496" spans="6:6">
      <c r="F496" s="35"/>
    </row>
    <row r="497" spans="6:6">
      <c r="F497" s="35"/>
    </row>
    <row r="498" spans="6:6">
      <c r="F498" s="35"/>
    </row>
    <row r="499" spans="6:6">
      <c r="F499" s="35"/>
    </row>
    <row r="500" spans="6:6">
      <c r="F500" s="35"/>
    </row>
    <row r="501" spans="6:6">
      <c r="F501" s="35"/>
    </row>
    <row r="502" spans="6:6">
      <c r="F502" s="35"/>
    </row>
    <row r="503" spans="6:6">
      <c r="F503" s="35"/>
    </row>
    <row r="504" spans="6:6">
      <c r="F504" s="35"/>
    </row>
    <row r="505" spans="6:6">
      <c r="F505" s="35"/>
    </row>
    <row r="506" spans="6:6">
      <c r="F506" s="35"/>
    </row>
    <row r="507" spans="6:6">
      <c r="F507" s="35"/>
    </row>
    <row r="508" spans="6:6">
      <c r="F508" s="35"/>
    </row>
    <row r="509" spans="6:6">
      <c r="F509" s="35"/>
    </row>
    <row r="510" spans="6:6">
      <c r="F510" s="35"/>
    </row>
    <row r="511" spans="6:6">
      <c r="F511" s="35"/>
    </row>
    <row r="512" spans="6:6">
      <c r="F512" s="35"/>
    </row>
    <row r="513" spans="6:6">
      <c r="F513" s="35"/>
    </row>
    <row r="514" spans="6:6">
      <c r="F514" s="35"/>
    </row>
    <row r="515" spans="6:6">
      <c r="F515" s="35"/>
    </row>
    <row r="516" spans="6:6">
      <c r="F516" s="35"/>
    </row>
    <row r="517" spans="6:6">
      <c r="F517" s="35"/>
    </row>
    <row r="518" spans="6:6">
      <c r="F518" s="35"/>
    </row>
    <row r="519" spans="6:6">
      <c r="F519" s="35"/>
    </row>
    <row r="520" spans="6:6">
      <c r="F520" s="35"/>
    </row>
    <row r="521" spans="6:6">
      <c r="F521" s="35"/>
    </row>
    <row r="522" spans="6:6">
      <c r="F522" s="35"/>
    </row>
    <row r="523" spans="6:6">
      <c r="F523" s="35"/>
    </row>
    <row r="524" spans="6:6">
      <c r="F524" s="35"/>
    </row>
    <row r="525" spans="6:6">
      <c r="F525" s="35"/>
    </row>
    <row r="526" spans="6:6">
      <c r="F526" s="35"/>
    </row>
    <row r="527" spans="6:6">
      <c r="F527" s="35"/>
    </row>
    <row r="528" spans="6:6">
      <c r="F528" s="35"/>
    </row>
    <row r="529" spans="6:6">
      <c r="F529" s="35"/>
    </row>
    <row r="530" spans="6:6">
      <c r="F530" s="35"/>
    </row>
    <row r="531" spans="6:6">
      <c r="F531" s="35"/>
    </row>
    <row r="532" spans="6:6">
      <c r="F532" s="35"/>
    </row>
    <row r="533" spans="6:6">
      <c r="F533" s="35"/>
    </row>
    <row r="534" spans="6:6">
      <c r="F534" s="35"/>
    </row>
    <row r="535" spans="6:6">
      <c r="F535" s="35"/>
    </row>
    <row r="536" spans="6:6">
      <c r="F536" s="35"/>
    </row>
    <row r="537" spans="6:6">
      <c r="F537" s="35"/>
    </row>
    <row r="538" spans="6:6">
      <c r="F538" s="35"/>
    </row>
    <row r="539" spans="6:6">
      <c r="F539" s="35"/>
    </row>
    <row r="540" spans="6:6">
      <c r="F540" s="35"/>
    </row>
    <row r="541" spans="6:6">
      <c r="F541" s="35"/>
    </row>
    <row r="542" spans="6:6">
      <c r="F542" s="35"/>
    </row>
    <row r="543" spans="6:6">
      <c r="F543" s="35"/>
    </row>
    <row r="544" spans="6:6">
      <c r="F544" s="35"/>
    </row>
    <row r="545" spans="6:6">
      <c r="F545" s="35"/>
    </row>
    <row r="546" spans="6:6">
      <c r="F546" s="35"/>
    </row>
    <row r="547" spans="6:6">
      <c r="F547" s="35"/>
    </row>
    <row r="548" spans="6:6">
      <c r="F548" s="35"/>
    </row>
    <row r="549" spans="6:6">
      <c r="F549" s="35"/>
    </row>
    <row r="550" spans="6:6">
      <c r="F550" s="35"/>
    </row>
    <row r="551" spans="6:6">
      <c r="F551" s="35"/>
    </row>
    <row r="552" spans="6:6">
      <c r="F552" s="35"/>
    </row>
    <row r="553" spans="6:6">
      <c r="F553" s="35"/>
    </row>
    <row r="554" spans="6:6">
      <c r="F554" s="35"/>
    </row>
    <row r="555" spans="6:6">
      <c r="F555" s="35"/>
    </row>
    <row r="556" spans="6:6">
      <c r="F556" s="35"/>
    </row>
    <row r="557" spans="6:6">
      <c r="F557" s="35"/>
    </row>
    <row r="558" spans="6:6">
      <c r="F558" s="35"/>
    </row>
    <row r="559" spans="6:6">
      <c r="F559" s="35"/>
    </row>
    <row r="560" spans="6:6">
      <c r="F560" s="35"/>
    </row>
    <row r="561" spans="6:6">
      <c r="F561" s="35"/>
    </row>
    <row r="562" spans="6:6">
      <c r="F562" s="35"/>
    </row>
    <row r="563" spans="6:6">
      <c r="F563" s="35"/>
    </row>
    <row r="564" spans="6:6">
      <c r="F564" s="35"/>
    </row>
    <row r="565" spans="6:6">
      <c r="F565" s="35"/>
    </row>
    <row r="566" spans="6:6">
      <c r="F566" s="35"/>
    </row>
    <row r="567" spans="6:6">
      <c r="F567" s="35"/>
    </row>
    <row r="568" spans="6:6">
      <c r="F568" s="35"/>
    </row>
    <row r="569" spans="6:6">
      <c r="F569" s="35"/>
    </row>
    <row r="570" spans="6:6">
      <c r="F570" s="35"/>
    </row>
    <row r="571" spans="6:6">
      <c r="F571" s="35"/>
    </row>
    <row r="572" spans="6:6">
      <c r="F572" s="35"/>
    </row>
    <row r="573" spans="6:6">
      <c r="F573" s="35"/>
    </row>
    <row r="574" spans="6:6">
      <c r="F574" s="35"/>
    </row>
    <row r="575" spans="6:6">
      <c r="F575" s="35"/>
    </row>
    <row r="576" spans="6:6">
      <c r="F576" s="35"/>
    </row>
    <row r="577" spans="6:6">
      <c r="F577" s="35"/>
    </row>
    <row r="578" spans="6:6">
      <c r="F578" s="35"/>
    </row>
    <row r="579" spans="6:6">
      <c r="F579" s="35"/>
    </row>
    <row r="580" spans="6:6">
      <c r="F580" s="35"/>
    </row>
    <row r="581" spans="6:6">
      <c r="F581" s="35"/>
    </row>
    <row r="582" spans="6:6">
      <c r="F582" s="35"/>
    </row>
    <row r="583" spans="6:6">
      <c r="F583" s="35"/>
    </row>
    <row r="584" spans="6:6">
      <c r="F584" s="35"/>
    </row>
    <row r="585" spans="6:6">
      <c r="F585" s="35"/>
    </row>
    <row r="586" spans="6:6">
      <c r="F586" s="35"/>
    </row>
    <row r="587" spans="6:6">
      <c r="F587" s="35"/>
    </row>
    <row r="588" spans="6:6">
      <c r="F588" s="35"/>
    </row>
    <row r="589" spans="6:6">
      <c r="F589" s="35"/>
    </row>
    <row r="590" spans="6:6">
      <c r="F590" s="35"/>
    </row>
    <row r="591" spans="6:6">
      <c r="F591" s="35"/>
    </row>
    <row r="592" spans="6:6">
      <c r="F592" s="35"/>
    </row>
    <row r="593" spans="6:6">
      <c r="F593" s="35"/>
    </row>
    <row r="594" spans="6:6">
      <c r="F594" s="35"/>
    </row>
    <row r="595" spans="6:6">
      <c r="F595" s="35"/>
    </row>
    <row r="596" spans="6:6">
      <c r="F596" s="35"/>
    </row>
    <row r="597" spans="6:6">
      <c r="F597" s="35"/>
    </row>
    <row r="598" spans="6:6">
      <c r="F598" s="35"/>
    </row>
    <row r="599" spans="6:6">
      <c r="F599" s="35"/>
    </row>
    <row r="600" spans="6:6">
      <c r="F600" s="35"/>
    </row>
    <row r="601" spans="6:6">
      <c r="F601" s="35"/>
    </row>
    <row r="602" spans="6:6">
      <c r="F602" s="35"/>
    </row>
    <row r="603" spans="6:6">
      <c r="F603" s="35"/>
    </row>
    <row r="604" spans="6:6">
      <c r="F604" s="35"/>
    </row>
    <row r="605" spans="6:6">
      <c r="F605" s="35"/>
    </row>
    <row r="606" spans="6:6">
      <c r="F606" s="35"/>
    </row>
    <row r="607" spans="6:6">
      <c r="F607" s="35"/>
    </row>
    <row r="608" spans="6:6">
      <c r="F608" s="35"/>
    </row>
    <row r="609" spans="6:6">
      <c r="F609" s="35"/>
    </row>
    <row r="610" spans="6:6">
      <c r="F610" s="35"/>
    </row>
    <row r="611" spans="6:6">
      <c r="F611" s="35"/>
    </row>
    <row r="612" spans="6:6">
      <c r="F612" s="35"/>
    </row>
    <row r="613" spans="6:6">
      <c r="F613" s="35"/>
    </row>
    <row r="614" spans="6:6">
      <c r="F614" s="35"/>
    </row>
    <row r="615" spans="6:6">
      <c r="F615" s="35"/>
    </row>
    <row r="616" spans="6:6">
      <c r="F616" s="35"/>
    </row>
    <row r="617" spans="6:6">
      <c r="F617" s="35"/>
    </row>
    <row r="618" spans="6:6">
      <c r="F618" s="35"/>
    </row>
    <row r="619" spans="6:6">
      <c r="F619" s="35"/>
    </row>
    <row r="620" spans="6:6">
      <c r="F620" s="35"/>
    </row>
    <row r="621" spans="6:6">
      <c r="F621" s="35"/>
    </row>
    <row r="622" spans="6:6">
      <c r="F622" s="35"/>
    </row>
    <row r="623" spans="6:6">
      <c r="F623" s="35"/>
    </row>
    <row r="624" spans="6:6">
      <c r="F624" s="35"/>
    </row>
    <row r="625" spans="6:6">
      <c r="F625" s="35"/>
    </row>
    <row r="626" spans="6:6">
      <c r="F626" s="35"/>
    </row>
    <row r="627" spans="6:6">
      <c r="F627" s="35"/>
    </row>
    <row r="628" spans="6:6">
      <c r="F628" s="35"/>
    </row>
    <row r="629" spans="6:6">
      <c r="F629" s="35"/>
    </row>
    <row r="630" spans="6:6">
      <c r="F630" s="35"/>
    </row>
    <row r="631" spans="6:6">
      <c r="F631" s="35"/>
    </row>
    <row r="632" spans="6:6">
      <c r="F632" s="35"/>
    </row>
    <row r="633" spans="6:6">
      <c r="F633" s="35"/>
    </row>
    <row r="634" spans="6:6">
      <c r="F634" s="35"/>
    </row>
    <row r="635" spans="6:6">
      <c r="F635" s="35"/>
    </row>
    <row r="636" spans="6:6">
      <c r="F636" s="35"/>
    </row>
    <row r="637" spans="6:6">
      <c r="F637" s="35"/>
    </row>
    <row r="638" spans="6:6">
      <c r="F638" s="35"/>
    </row>
    <row r="639" spans="6:6">
      <c r="F639" s="35"/>
    </row>
    <row r="640" spans="6:6">
      <c r="F640" s="35"/>
    </row>
    <row r="641" spans="6:6">
      <c r="F641" s="35"/>
    </row>
    <row r="642" spans="6:6">
      <c r="F642" s="35"/>
    </row>
    <row r="643" spans="6:6">
      <c r="F643" s="35"/>
    </row>
    <row r="644" spans="6:6">
      <c r="F644" s="35"/>
    </row>
    <row r="645" spans="6:6">
      <c r="F645" s="35"/>
    </row>
    <row r="646" spans="6:6">
      <c r="F646" s="35"/>
    </row>
    <row r="647" spans="6:6">
      <c r="F647" s="35"/>
    </row>
    <row r="648" spans="6:6">
      <c r="F648" s="35"/>
    </row>
    <row r="649" spans="6:6">
      <c r="F649" s="35"/>
    </row>
    <row r="650" spans="6:6">
      <c r="F650" s="35"/>
    </row>
    <row r="651" spans="6:6">
      <c r="F651" s="35"/>
    </row>
    <row r="652" spans="6:6">
      <c r="F652" s="35"/>
    </row>
    <row r="653" spans="6:6">
      <c r="F653" s="35"/>
    </row>
    <row r="654" spans="6:6">
      <c r="F654" s="35"/>
    </row>
    <row r="655" spans="6:6">
      <c r="F655" s="35"/>
    </row>
    <row r="656" spans="6:6">
      <c r="F656" s="35"/>
    </row>
    <row r="657" spans="6:6">
      <c r="F657" s="35"/>
    </row>
    <row r="658" spans="6:6">
      <c r="F658" s="35"/>
    </row>
    <row r="659" spans="6:6">
      <c r="F659" s="35"/>
    </row>
    <row r="660" spans="6:6">
      <c r="F660" s="35"/>
    </row>
    <row r="661" spans="6:6">
      <c r="F661" s="35"/>
    </row>
    <row r="662" spans="6:6">
      <c r="F662" s="35"/>
    </row>
    <row r="663" spans="6:6">
      <c r="F663" s="35"/>
    </row>
    <row r="664" spans="6:6">
      <c r="F664" s="35"/>
    </row>
    <row r="665" spans="6:6">
      <c r="F665" s="35"/>
    </row>
    <row r="666" spans="6:6">
      <c r="F666" s="35"/>
    </row>
    <row r="667" spans="6:6">
      <c r="F667" s="35"/>
    </row>
    <row r="668" spans="6:6">
      <c r="F668" s="35"/>
    </row>
    <row r="669" spans="6:6">
      <c r="F669" s="35"/>
    </row>
    <row r="670" spans="6:6">
      <c r="F670" s="35"/>
    </row>
    <row r="671" spans="6:6">
      <c r="F671" s="35"/>
    </row>
    <row r="672" spans="6:6">
      <c r="F672" s="35"/>
    </row>
    <row r="673" spans="6:6">
      <c r="F673" s="35"/>
    </row>
    <row r="674" spans="6:6">
      <c r="F674" s="35"/>
    </row>
    <row r="675" spans="6:6">
      <c r="F675" s="35"/>
    </row>
    <row r="676" spans="6:6">
      <c r="F676" s="35"/>
    </row>
    <row r="677" spans="6:6">
      <c r="F677" s="35"/>
    </row>
    <row r="678" spans="6:6">
      <c r="F678" s="35"/>
    </row>
    <row r="679" spans="6:6">
      <c r="F679" s="35"/>
    </row>
    <row r="680" spans="6:6">
      <c r="F680" s="35"/>
    </row>
    <row r="681" spans="6:6">
      <c r="F681" s="35"/>
    </row>
    <row r="682" spans="6:6">
      <c r="F682" s="35"/>
    </row>
    <row r="683" spans="6:6">
      <c r="F683" s="35"/>
    </row>
    <row r="684" spans="6:6">
      <c r="F684" s="35"/>
    </row>
    <row r="685" spans="6:6">
      <c r="F685" s="35"/>
    </row>
    <row r="686" spans="6:6">
      <c r="F686" s="35"/>
    </row>
    <row r="687" spans="6:6">
      <c r="F687" s="35"/>
    </row>
    <row r="688" spans="6:6">
      <c r="F688" s="35"/>
    </row>
    <row r="689" spans="6:6">
      <c r="F689" s="35"/>
    </row>
    <row r="690" spans="6:6">
      <c r="F690" s="35"/>
    </row>
    <row r="691" spans="6:6">
      <c r="F691" s="35"/>
    </row>
    <row r="692" spans="6:6">
      <c r="F692" s="35"/>
    </row>
    <row r="693" spans="6:6">
      <c r="F693" s="35"/>
    </row>
    <row r="694" spans="6:6">
      <c r="F694" s="35"/>
    </row>
    <row r="695" spans="6:6">
      <c r="F695" s="35"/>
    </row>
    <row r="696" spans="6:6">
      <c r="F696" s="35"/>
    </row>
    <row r="697" spans="6:6">
      <c r="F697" s="35"/>
    </row>
    <row r="698" spans="6:6">
      <c r="F698" s="35"/>
    </row>
    <row r="699" spans="6:6">
      <c r="F699" s="35"/>
    </row>
    <row r="700" spans="6:6">
      <c r="F700" s="35"/>
    </row>
    <row r="701" spans="6:6">
      <c r="F701" s="35"/>
    </row>
    <row r="702" spans="6:6">
      <c r="F702" s="35"/>
    </row>
    <row r="703" spans="6:6">
      <c r="F703" s="35"/>
    </row>
    <row r="704" spans="6:6">
      <c r="F704" s="35"/>
    </row>
    <row r="705" spans="6:6">
      <c r="F705" s="35"/>
    </row>
    <row r="706" spans="6:6">
      <c r="F706" s="35"/>
    </row>
    <row r="707" spans="6:6">
      <c r="F707" s="35"/>
    </row>
    <row r="708" spans="6:6">
      <c r="F708" s="35"/>
    </row>
    <row r="709" spans="6:6">
      <c r="F709" s="35"/>
    </row>
    <row r="710" spans="6:6">
      <c r="F710" s="35"/>
    </row>
    <row r="711" spans="6:6">
      <c r="F711" s="35"/>
    </row>
    <row r="712" spans="6:6">
      <c r="F712" s="35"/>
    </row>
    <row r="713" spans="6:6">
      <c r="F713" s="35"/>
    </row>
    <row r="714" spans="6:6">
      <c r="F714" s="35"/>
    </row>
    <row r="715" spans="6:6">
      <c r="F715" s="35"/>
    </row>
    <row r="716" spans="6:6">
      <c r="F716" s="35"/>
    </row>
    <row r="717" spans="6:6">
      <c r="F717" s="35"/>
    </row>
    <row r="718" spans="6:6">
      <c r="F718" s="35"/>
    </row>
    <row r="719" spans="6:6">
      <c r="F719" s="35"/>
    </row>
    <row r="720" spans="6:6">
      <c r="F720" s="35"/>
    </row>
    <row r="721" spans="6:6">
      <c r="F721" s="35"/>
    </row>
  </sheetData>
  <sheetProtection algorithmName="SHA-512" hashValue="yrKxFmn0+vhcOWLUKxIUY31JLTHxXyVgZaSKPZFDjFz20k63Qtc/DnYg2dk8IiwfUfFaGMhNKSy3zaOAETRycw==" saltValue="+TBPnfEwjIU0ouLXP9J8Sw==" spinCount="100000" sheet="1" objects="1" scenarios="1" formatCells="0" selectLockedCells="1"/>
  <mergeCells count="30">
    <mergeCell ref="A3:D3"/>
    <mergeCell ref="B14:B18"/>
    <mergeCell ref="E4:H4"/>
    <mergeCell ref="E3:H3"/>
    <mergeCell ref="E8:F8"/>
    <mergeCell ref="E9:F9"/>
    <mergeCell ref="E10:F10"/>
    <mergeCell ref="E11:F11"/>
    <mergeCell ref="E12:F12"/>
    <mergeCell ref="E7:F7"/>
    <mergeCell ref="E13:F13"/>
    <mergeCell ref="E14:F14"/>
    <mergeCell ref="E15:F15"/>
    <mergeCell ref="E16:F16"/>
    <mergeCell ref="B50:B52"/>
    <mergeCell ref="E49:H49"/>
    <mergeCell ref="E50:H50"/>
    <mergeCell ref="A1:H1"/>
    <mergeCell ref="B8:B12"/>
    <mergeCell ref="B42:B43"/>
    <mergeCell ref="E5:G5"/>
    <mergeCell ref="E46:H46"/>
    <mergeCell ref="E40:H40"/>
    <mergeCell ref="E17:F17"/>
    <mergeCell ref="E18:F18"/>
    <mergeCell ref="E19:F19"/>
    <mergeCell ref="E20:F20"/>
    <mergeCell ref="E22:F22"/>
    <mergeCell ref="E47:F47"/>
    <mergeCell ref="B46:B48"/>
  </mergeCells>
  <phoneticPr fontId="21" type="noConversion"/>
  <dataValidations count="7">
    <dataValidation type="list" allowBlank="1" showInputMessage="1" showErrorMessage="1" sqref="G8:G10" xr:uid="{FF0057D1-813B-4855-B62A-97D525BAE37A}">
      <formula1>"Please Select,YES"</formula1>
    </dataValidation>
    <dataValidation type="list" allowBlank="1" showInputMessage="1" showErrorMessage="1" sqref="G14:G20" xr:uid="{6FA5CA3A-B05C-4A42-A0ED-E4F96F973197}">
      <formula1>"0,1,2"</formula1>
    </dataValidation>
    <dataValidation type="list" allowBlank="1" showInputMessage="1" showErrorMessage="1" sqref="G11:G12" xr:uid="{F1308743-E16D-40C6-B9C2-BAB399C9B3B1}">
      <formula1>"Per Family"</formula1>
    </dataValidation>
    <dataValidation type="list" allowBlank="1" showInputMessage="1" showErrorMessage="1" sqref="G41" xr:uid="{391F2868-7ED1-4D0A-A948-2BC4A36B7261}">
      <formula1>"52,51,50,49,48,47,46,45,44,43,42,0"</formula1>
    </dataValidation>
    <dataValidation type="list" allowBlank="1" showInputMessage="1" showErrorMessage="1" sqref="G42" xr:uid="{84A79EA1-7F31-4D36-B00A-2E2FCE7AF7D8}">
      <formula1>"0,26,25,24,23,22,21,20"</formula1>
    </dataValidation>
    <dataValidation type="list" allowBlank="1" showInputMessage="1" showErrorMessage="1" sqref="G43" xr:uid="{3F878F57-908F-4791-952F-2273EEE58633}">
      <formula1>"0,12,11,10"</formula1>
    </dataValidation>
    <dataValidation type="list" allowBlank="1" showInputMessage="1" showErrorMessage="1" sqref="G47" xr:uid="{930EB149-EC08-486F-A45D-2DB1C8C8B467}">
      <formula1>"YES,NO"</formula1>
    </dataValidation>
  </dataValidations>
  <hyperlinks>
    <hyperlink ref="B42" location="'2026 Direct Debit Schedule'!A1" display="'2026 Direct Debit Schedule'!A1" xr:uid="{1CD19223-477F-4329-9A85-BAD9BE8F45A5}"/>
  </hyperlinks>
  <pageMargins left="0.7" right="0.7" top="0.80729166666666663" bottom="0.75" header="0.3" footer="0.3"/>
  <pageSetup paperSize="9" scale="52" orientation="portrait" r:id="rId1"/>
  <headerFooter>
    <oddFooter>&amp;C&amp;Z&amp;F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C66AA-64ED-4C04-91BE-F2032FE7CD0A}">
  <sheetPr>
    <pageSetUpPr fitToPage="1"/>
  </sheetPr>
  <dimension ref="B1:L38"/>
  <sheetViews>
    <sheetView showGridLines="0" showRowColHeaders="0" view="pageLayout" zoomScaleNormal="100" workbookViewId="0"/>
  </sheetViews>
  <sheetFormatPr defaultColWidth="9.140625" defaultRowHeight="15"/>
  <cols>
    <col min="1" max="1" width="0.7109375" customWidth="1"/>
    <col min="2" max="2" width="12.85546875" style="9" customWidth="1"/>
    <col min="3" max="3" width="12.85546875" customWidth="1"/>
    <col min="4" max="4" width="2.42578125" customWidth="1"/>
    <col min="5" max="5" width="12.85546875" style="9" customWidth="1"/>
    <col min="6" max="6" width="13" customWidth="1"/>
    <col min="7" max="7" width="2.42578125" customWidth="1"/>
    <col min="8" max="8" width="13" style="9" customWidth="1"/>
    <col min="9" max="9" width="13" customWidth="1"/>
    <col min="10" max="10" width="2.42578125" customWidth="1"/>
    <col min="11" max="11" width="13" style="9" customWidth="1"/>
    <col min="12" max="12" width="13" customWidth="1"/>
  </cols>
  <sheetData>
    <row r="1" spans="2:12">
      <c r="B1" s="123" t="s">
        <v>59</v>
      </c>
      <c r="C1" s="123"/>
      <c r="D1" s="123"/>
      <c r="E1" s="123"/>
      <c r="F1" s="123"/>
      <c r="G1" s="123"/>
      <c r="H1" s="123"/>
      <c r="I1" s="123"/>
      <c r="J1" s="123"/>
      <c r="K1" s="123"/>
      <c r="L1" s="124"/>
    </row>
    <row r="2" spans="2:12">
      <c r="B2" s="123"/>
      <c r="C2" s="123"/>
      <c r="D2" s="123"/>
      <c r="E2" s="123"/>
      <c r="F2" s="123"/>
      <c r="G2" s="123"/>
      <c r="H2" s="123"/>
      <c r="I2" s="123"/>
      <c r="J2" s="123"/>
      <c r="K2" s="123"/>
      <c r="L2" s="124"/>
    </row>
    <row r="3" spans="2:12">
      <c r="B3" s="123"/>
      <c r="C3" s="123"/>
      <c r="D3" s="123"/>
      <c r="E3" s="123"/>
      <c r="F3" s="123"/>
      <c r="G3" s="123"/>
      <c r="H3" s="123"/>
      <c r="I3" s="123"/>
      <c r="J3" s="123"/>
      <c r="K3" s="123"/>
      <c r="L3" s="124"/>
    </row>
    <row r="4" spans="2:12" ht="39" customHeight="1">
      <c r="B4" s="123"/>
      <c r="C4" s="123"/>
      <c r="D4" s="123"/>
      <c r="E4" s="123"/>
      <c r="F4" s="123"/>
      <c r="G4" s="123"/>
      <c r="H4" s="123"/>
      <c r="I4" s="123"/>
      <c r="J4" s="123"/>
      <c r="K4" s="123"/>
      <c r="L4" s="124"/>
    </row>
    <row r="5" spans="2:12" ht="55.5" customHeight="1">
      <c r="B5" s="123"/>
      <c r="C5" s="123"/>
      <c r="D5" s="123"/>
      <c r="E5" s="123"/>
      <c r="F5" s="123"/>
      <c r="G5" s="123"/>
      <c r="H5" s="123"/>
      <c r="I5" s="123"/>
      <c r="J5" s="123"/>
      <c r="K5" s="123"/>
      <c r="L5" s="124"/>
    </row>
    <row r="6" spans="2:12" ht="14.1" customHeight="1" thickBot="1">
      <c r="L6" s="10"/>
    </row>
    <row r="7" spans="2:12" ht="81" customHeight="1" thickBot="1">
      <c r="B7" s="65" t="s">
        <v>60</v>
      </c>
      <c r="C7" s="66" t="s">
        <v>61</v>
      </c>
      <c r="E7" s="67" t="s">
        <v>62</v>
      </c>
      <c r="F7" s="68" t="s">
        <v>63</v>
      </c>
      <c r="G7" s="69"/>
      <c r="H7" s="70" t="s">
        <v>64</v>
      </c>
      <c r="I7" s="71" t="s">
        <v>65</v>
      </c>
      <c r="J7" s="69"/>
      <c r="K7" s="72" t="s">
        <v>66</v>
      </c>
      <c r="L7" s="73" t="s">
        <v>67</v>
      </c>
    </row>
    <row r="8" spans="2:12">
      <c r="B8" s="74">
        <v>46030</v>
      </c>
      <c r="C8" s="75">
        <v>52</v>
      </c>
      <c r="E8" s="76">
        <v>46030</v>
      </c>
      <c r="F8" s="77">
        <v>26</v>
      </c>
      <c r="H8" s="78">
        <v>46023</v>
      </c>
      <c r="I8" s="79">
        <v>26</v>
      </c>
      <c r="J8" s="80"/>
      <c r="K8" s="81">
        <v>46023</v>
      </c>
      <c r="L8" s="82">
        <v>12</v>
      </c>
    </row>
    <row r="9" spans="2:12">
      <c r="B9" s="83">
        <v>46037</v>
      </c>
      <c r="C9" s="84">
        <v>51</v>
      </c>
      <c r="E9" s="76">
        <v>46044</v>
      </c>
      <c r="F9" s="77">
        <v>25</v>
      </c>
      <c r="H9" s="85">
        <v>46037</v>
      </c>
      <c r="I9" s="86">
        <v>25</v>
      </c>
      <c r="J9" s="80"/>
      <c r="K9" s="81">
        <v>46054</v>
      </c>
      <c r="L9" s="82">
        <v>11</v>
      </c>
    </row>
    <row r="10" spans="2:12">
      <c r="B10" s="83">
        <v>46058</v>
      </c>
      <c r="C10" s="84">
        <v>50</v>
      </c>
      <c r="E10" s="76">
        <v>46058</v>
      </c>
      <c r="F10" s="77">
        <v>24</v>
      </c>
      <c r="H10" s="85">
        <v>46051</v>
      </c>
      <c r="I10" s="86">
        <v>24</v>
      </c>
      <c r="J10" s="80"/>
      <c r="K10" s="81">
        <v>46082</v>
      </c>
      <c r="L10" s="82">
        <v>10</v>
      </c>
    </row>
    <row r="11" spans="2:12">
      <c r="B11" s="83">
        <v>46030</v>
      </c>
      <c r="C11" s="84">
        <v>49</v>
      </c>
      <c r="E11" s="76">
        <v>46072</v>
      </c>
      <c r="F11" s="77">
        <v>23</v>
      </c>
      <c r="H11" s="85">
        <v>46065</v>
      </c>
      <c r="I11" s="86">
        <v>23</v>
      </c>
      <c r="J11" s="80"/>
      <c r="K11" s="81">
        <v>46113</v>
      </c>
      <c r="L11" s="82">
        <v>9</v>
      </c>
    </row>
    <row r="12" spans="2:12">
      <c r="B12" s="83">
        <v>46037</v>
      </c>
      <c r="C12" s="84">
        <v>48</v>
      </c>
      <c r="E12" s="76">
        <v>46086</v>
      </c>
      <c r="F12" s="77">
        <v>22</v>
      </c>
      <c r="H12" s="85">
        <v>46079</v>
      </c>
      <c r="I12" s="86">
        <v>22</v>
      </c>
      <c r="J12" s="80"/>
      <c r="K12" s="81">
        <v>46143</v>
      </c>
      <c r="L12" s="82">
        <v>8</v>
      </c>
    </row>
    <row r="13" spans="2:12">
      <c r="B13" s="83">
        <v>46058</v>
      </c>
      <c r="C13" s="84">
        <v>47</v>
      </c>
      <c r="E13" s="76">
        <v>46100</v>
      </c>
      <c r="F13" s="77">
        <v>21</v>
      </c>
      <c r="H13" s="85">
        <v>46093</v>
      </c>
      <c r="I13" s="86">
        <v>21</v>
      </c>
      <c r="J13" s="80"/>
      <c r="K13" s="81">
        <v>46174</v>
      </c>
      <c r="L13" s="82">
        <v>7</v>
      </c>
    </row>
    <row r="14" spans="2:12">
      <c r="B14" s="83">
        <v>46030</v>
      </c>
      <c r="C14" s="84">
        <v>46</v>
      </c>
      <c r="E14" s="76">
        <v>46114</v>
      </c>
      <c r="F14" s="77">
        <v>20</v>
      </c>
      <c r="H14" s="85">
        <v>46107</v>
      </c>
      <c r="I14" s="86">
        <v>20</v>
      </c>
      <c r="J14" s="80"/>
      <c r="K14" s="81">
        <v>46204</v>
      </c>
      <c r="L14" s="82">
        <v>6</v>
      </c>
    </row>
    <row r="15" spans="2:12">
      <c r="B15" s="83">
        <v>46037</v>
      </c>
      <c r="C15" s="84">
        <v>45</v>
      </c>
      <c r="E15" s="76">
        <v>46128</v>
      </c>
      <c r="F15" s="77">
        <v>19</v>
      </c>
      <c r="H15" s="85">
        <v>46121</v>
      </c>
      <c r="I15" s="86">
        <v>19</v>
      </c>
      <c r="J15" s="80"/>
      <c r="K15" s="81">
        <v>46235</v>
      </c>
      <c r="L15" s="82">
        <v>5</v>
      </c>
    </row>
    <row r="16" spans="2:12">
      <c r="B16" s="83">
        <v>46058</v>
      </c>
      <c r="C16" s="84">
        <v>44</v>
      </c>
      <c r="E16" s="76">
        <v>46142</v>
      </c>
      <c r="F16" s="77">
        <v>18</v>
      </c>
      <c r="H16" s="85">
        <v>46135</v>
      </c>
      <c r="I16" s="86">
        <v>18</v>
      </c>
      <c r="J16" s="80"/>
      <c r="K16" s="81">
        <v>46266</v>
      </c>
      <c r="L16" s="82">
        <v>4</v>
      </c>
    </row>
    <row r="17" spans="2:12">
      <c r="B17" s="83">
        <v>46030</v>
      </c>
      <c r="C17" s="84">
        <v>43</v>
      </c>
      <c r="E17" s="76">
        <v>46156</v>
      </c>
      <c r="F17" s="77">
        <v>17</v>
      </c>
      <c r="H17" s="85">
        <v>46149</v>
      </c>
      <c r="I17" s="86">
        <v>17</v>
      </c>
      <c r="J17" s="80"/>
      <c r="K17" s="81">
        <v>46296</v>
      </c>
      <c r="L17" s="82">
        <v>3</v>
      </c>
    </row>
    <row r="18" spans="2:12">
      <c r="B18" s="83">
        <v>46037</v>
      </c>
      <c r="C18" s="84">
        <v>42</v>
      </c>
      <c r="E18" s="76">
        <v>46170</v>
      </c>
      <c r="F18" s="77">
        <v>16</v>
      </c>
      <c r="H18" s="85">
        <v>46163</v>
      </c>
      <c r="I18" s="86">
        <v>16</v>
      </c>
      <c r="J18" s="80"/>
      <c r="K18" s="81">
        <v>46327</v>
      </c>
      <c r="L18" s="82">
        <v>2</v>
      </c>
    </row>
    <row r="19" spans="2:12">
      <c r="B19" s="83">
        <v>46058</v>
      </c>
      <c r="C19" s="84">
        <v>41</v>
      </c>
      <c r="E19" s="76">
        <v>46184</v>
      </c>
      <c r="F19" s="77">
        <v>15</v>
      </c>
      <c r="H19" s="85">
        <v>46177</v>
      </c>
      <c r="I19" s="86">
        <v>15</v>
      </c>
      <c r="J19" s="80"/>
      <c r="K19" s="81">
        <v>46357</v>
      </c>
      <c r="L19" s="82">
        <v>1</v>
      </c>
    </row>
    <row r="20" spans="2:12">
      <c r="B20" s="83">
        <v>46030</v>
      </c>
      <c r="C20" s="84">
        <v>40</v>
      </c>
      <c r="E20" s="76">
        <v>46198</v>
      </c>
      <c r="F20" s="77">
        <v>14</v>
      </c>
      <c r="H20" s="85">
        <v>46191</v>
      </c>
      <c r="I20" s="86">
        <v>14</v>
      </c>
      <c r="J20" s="80"/>
      <c r="K20" s="81"/>
      <c r="L20" s="82"/>
    </row>
    <row r="21" spans="2:12">
      <c r="B21" s="83">
        <v>46037</v>
      </c>
      <c r="C21" s="84">
        <v>39</v>
      </c>
      <c r="E21" s="76">
        <v>46212</v>
      </c>
      <c r="F21" s="77">
        <v>13</v>
      </c>
      <c r="H21" s="85">
        <v>46205</v>
      </c>
      <c r="I21" s="86">
        <v>13</v>
      </c>
      <c r="J21" s="80"/>
      <c r="K21" s="81"/>
      <c r="L21" s="82"/>
    </row>
    <row r="22" spans="2:12">
      <c r="B22" s="83">
        <v>46058</v>
      </c>
      <c r="C22" s="84">
        <v>38</v>
      </c>
      <c r="E22" s="76">
        <v>46226</v>
      </c>
      <c r="F22" s="77">
        <v>12</v>
      </c>
      <c r="H22" s="85">
        <v>46219</v>
      </c>
      <c r="I22" s="86">
        <v>12</v>
      </c>
      <c r="J22" s="80"/>
      <c r="K22" s="81"/>
      <c r="L22" s="82"/>
    </row>
    <row r="23" spans="2:12">
      <c r="B23" s="83">
        <v>46030</v>
      </c>
      <c r="C23" s="84">
        <v>37</v>
      </c>
      <c r="E23" s="76">
        <v>46240</v>
      </c>
      <c r="F23" s="77">
        <v>11</v>
      </c>
      <c r="H23" s="85">
        <v>46233</v>
      </c>
      <c r="I23" s="86">
        <v>11</v>
      </c>
      <c r="J23" s="80"/>
      <c r="K23" s="81"/>
      <c r="L23" s="82"/>
    </row>
    <row r="24" spans="2:12">
      <c r="B24" s="83">
        <v>46037</v>
      </c>
      <c r="C24" s="84">
        <v>36</v>
      </c>
      <c r="E24" s="76">
        <v>46254</v>
      </c>
      <c r="F24" s="77">
        <v>10</v>
      </c>
      <c r="H24" s="85">
        <v>46247</v>
      </c>
      <c r="I24" s="86">
        <v>10</v>
      </c>
      <c r="J24" s="80"/>
      <c r="K24" s="81"/>
      <c r="L24" s="82"/>
    </row>
    <row r="25" spans="2:12">
      <c r="B25" s="83">
        <v>46058</v>
      </c>
      <c r="C25" s="84">
        <v>35</v>
      </c>
      <c r="E25" s="76">
        <v>46268</v>
      </c>
      <c r="F25" s="77">
        <v>9</v>
      </c>
      <c r="H25" s="85">
        <v>46261</v>
      </c>
      <c r="I25" s="86">
        <v>9</v>
      </c>
      <c r="J25" s="80"/>
      <c r="K25" s="81"/>
      <c r="L25" s="82"/>
    </row>
    <row r="26" spans="2:12">
      <c r="B26" s="83">
        <v>46030</v>
      </c>
      <c r="C26" s="84">
        <v>34</v>
      </c>
      <c r="E26" s="76">
        <v>46282</v>
      </c>
      <c r="F26" s="77">
        <v>8</v>
      </c>
      <c r="H26" s="85">
        <v>46275</v>
      </c>
      <c r="I26" s="86">
        <v>8</v>
      </c>
      <c r="J26" s="80"/>
      <c r="K26" s="81"/>
      <c r="L26" s="82"/>
    </row>
    <row r="27" spans="2:12">
      <c r="B27" s="83">
        <v>46037</v>
      </c>
      <c r="C27" s="84">
        <v>33</v>
      </c>
      <c r="E27" s="76">
        <v>46296</v>
      </c>
      <c r="F27" s="77">
        <v>7</v>
      </c>
      <c r="H27" s="85">
        <v>46289</v>
      </c>
      <c r="I27" s="86">
        <v>7</v>
      </c>
      <c r="J27" s="80"/>
      <c r="K27" s="81"/>
      <c r="L27" s="82"/>
    </row>
    <row r="28" spans="2:12">
      <c r="B28" s="83">
        <v>46058</v>
      </c>
      <c r="C28" s="84">
        <v>32</v>
      </c>
      <c r="E28" s="76">
        <v>46310</v>
      </c>
      <c r="F28" s="77">
        <v>6</v>
      </c>
      <c r="H28" s="85">
        <v>46303</v>
      </c>
      <c r="I28" s="86">
        <v>6</v>
      </c>
      <c r="J28" s="80"/>
      <c r="K28" s="81"/>
      <c r="L28" s="82"/>
    </row>
    <row r="29" spans="2:12">
      <c r="B29" s="83">
        <v>46030</v>
      </c>
      <c r="C29" s="84">
        <v>31</v>
      </c>
      <c r="E29" s="76">
        <v>46324</v>
      </c>
      <c r="F29" s="77">
        <v>5</v>
      </c>
      <c r="H29" s="85">
        <v>46317</v>
      </c>
      <c r="I29" s="86">
        <v>5</v>
      </c>
      <c r="J29" s="80"/>
      <c r="K29" s="81"/>
      <c r="L29" s="82"/>
    </row>
    <row r="30" spans="2:12">
      <c r="B30" s="83">
        <v>46037</v>
      </c>
      <c r="C30" s="84">
        <v>30</v>
      </c>
      <c r="E30" s="76">
        <v>46338</v>
      </c>
      <c r="F30" s="77">
        <v>4</v>
      </c>
      <c r="H30" s="85">
        <v>46331</v>
      </c>
      <c r="I30" s="86">
        <v>4</v>
      </c>
      <c r="J30" s="80"/>
      <c r="K30" s="81"/>
      <c r="L30" s="82"/>
    </row>
    <row r="31" spans="2:12">
      <c r="B31" s="83">
        <v>46058</v>
      </c>
      <c r="C31" s="84">
        <v>29</v>
      </c>
      <c r="E31" s="76">
        <v>46352</v>
      </c>
      <c r="F31" s="77">
        <v>3</v>
      </c>
      <c r="H31" s="85">
        <v>46345</v>
      </c>
      <c r="I31" s="86">
        <v>3</v>
      </c>
      <c r="J31" s="80"/>
      <c r="K31" s="81"/>
      <c r="L31" s="82"/>
    </row>
    <row r="32" spans="2:12">
      <c r="B32" s="83">
        <v>46030</v>
      </c>
      <c r="C32" s="84">
        <v>28</v>
      </c>
      <c r="E32" s="76">
        <v>46366</v>
      </c>
      <c r="F32" s="77">
        <v>2</v>
      </c>
      <c r="H32" s="85">
        <v>46359</v>
      </c>
      <c r="I32" s="86">
        <v>2</v>
      </c>
      <c r="J32" s="80"/>
      <c r="K32" s="81"/>
      <c r="L32" s="82"/>
    </row>
    <row r="33" spans="2:12" ht="15.75" thickBot="1">
      <c r="B33" s="87">
        <v>46037</v>
      </c>
      <c r="C33" s="88">
        <v>27</v>
      </c>
      <c r="E33" s="89">
        <v>46380</v>
      </c>
      <c r="F33" s="90">
        <v>1</v>
      </c>
      <c r="H33" s="91">
        <v>46373</v>
      </c>
      <c r="I33" s="92">
        <v>1</v>
      </c>
      <c r="J33" s="80"/>
      <c r="K33" s="93"/>
      <c r="L33" s="94"/>
    </row>
    <row r="35" spans="2:12">
      <c r="E35" s="121"/>
      <c r="F35" s="122"/>
      <c r="G35" s="122"/>
      <c r="H35" s="122"/>
      <c r="I35" s="122"/>
      <c r="J35" s="122"/>
      <c r="K35" s="122"/>
      <c r="L35" s="122"/>
    </row>
    <row r="36" spans="2:12">
      <c r="E36" s="122"/>
      <c r="F36" s="122"/>
      <c r="G36" s="122"/>
      <c r="H36" s="122"/>
      <c r="I36" s="122"/>
      <c r="J36" s="122"/>
      <c r="K36" s="122"/>
      <c r="L36" s="122"/>
    </row>
    <row r="37" spans="2:12">
      <c r="E37" s="122"/>
      <c r="F37" s="122"/>
      <c r="G37" s="122"/>
      <c r="H37" s="122"/>
      <c r="I37" s="122"/>
      <c r="J37" s="122"/>
      <c r="K37" s="122"/>
      <c r="L37" s="122"/>
    </row>
    <row r="38" spans="2:12">
      <c r="E38" s="122"/>
      <c r="F38" s="122"/>
      <c r="G38" s="122"/>
      <c r="H38" s="122"/>
      <c r="I38" s="122"/>
      <c r="J38" s="122"/>
      <c r="K38" s="122"/>
      <c r="L38" s="122"/>
    </row>
  </sheetData>
  <sheetProtection algorithmName="SHA-512" hashValue="Jn2yTT4VP6pul1LmEZH9wn/jQ7YMuyM48oGupIvzGb0ezecvxGtmGuYu6+1ce4sxDLfURA2JmxY5Bf0aVMnIeQ==" saltValue="gZluYosibp3rN5YQ0x1PAw==" spinCount="100000" sheet="1" objects="1" scenarios="1"/>
  <mergeCells count="2">
    <mergeCell ref="E35:L38"/>
    <mergeCell ref="B1:L5"/>
  </mergeCells>
  <printOptions gridLines="1"/>
  <pageMargins left="0.7" right="0.7" top="0.75" bottom="0.75" header="0.3" footer="0.3"/>
  <pageSetup paperSize="9" scale="78" orientation="portrait" r:id="rId1"/>
  <headerFooter>
    <oddFooter>&amp;C&amp;9&amp;Z&amp;F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44992F7FE38249A093849D7311E506" ma:contentTypeVersion="14" ma:contentTypeDescription="Create a new document." ma:contentTypeScope="" ma:versionID="04b0216a628c677fb5fac3b0163bb300">
  <xsd:schema xmlns:xsd="http://www.w3.org/2001/XMLSchema" xmlns:xs="http://www.w3.org/2001/XMLSchema" xmlns:p="http://schemas.microsoft.com/office/2006/metadata/properties" xmlns:ns2="99e5098b-f719-4699-bcc1-72a162277f09" xmlns:ns3="4d190076-b898-414b-af17-428b07b87d3b" targetNamespace="http://schemas.microsoft.com/office/2006/metadata/properties" ma:root="true" ma:fieldsID="2d10ae5f825cfbc66df966be80dc4970" ns2:_="" ns3:_="">
    <xsd:import namespace="99e5098b-f719-4699-bcc1-72a162277f09"/>
    <xsd:import namespace="4d190076-b898-414b-af17-428b07b87d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e5098b-f719-4699-bcc1-72a162277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fc01c6d-37ab-4b0b-bc58-de6722cb19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190076-b898-414b-af17-428b07b87d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17a3bc-fb77-4ca4-8374-6ef77ed249b6}" ma:internalName="TaxCatchAll" ma:showField="CatchAllData" ma:web="4d190076-b898-414b-af17-428b07b87d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190076-b898-414b-af17-428b07b87d3b" xsi:nil="true"/>
    <lcf76f155ced4ddcb4097134ff3c332f xmlns="99e5098b-f719-4699-bcc1-72a162277f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283E37-0EA2-4326-B2AF-7A962556439E}"/>
</file>

<file path=customXml/itemProps2.xml><?xml version="1.0" encoding="utf-8"?>
<ds:datastoreItem xmlns:ds="http://schemas.openxmlformats.org/officeDocument/2006/customXml" ds:itemID="{7F8B45DE-AD9A-44E5-971A-9CAF64A18A6B}"/>
</file>

<file path=customXml/itemProps3.xml><?xml version="1.0" encoding="utf-8"?>
<ds:datastoreItem xmlns:ds="http://schemas.openxmlformats.org/officeDocument/2006/customXml" ds:itemID="{6E6E4C82-28E7-47C8-AAE1-CBAC042AD2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 McDermott</dc:creator>
  <cp:keywords/>
  <dc:description/>
  <cp:lastModifiedBy>Deb McDermott</cp:lastModifiedBy>
  <cp:revision/>
  <dcterms:created xsi:type="dcterms:W3CDTF">2022-12-02T00:23:35Z</dcterms:created>
  <dcterms:modified xsi:type="dcterms:W3CDTF">2025-11-19T03:06:36Z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0x010100BD44992F7FE38249A093849D7311E506</vt:lpwstr>
  </property>
  <property fmtid="{D5CDD505-2E9C-101B-9397-08002B2CF9AE}" pid="3" name="MediaServiceImageTags">
    <vt:lpwstr/>
  </property>
</Properties>
</file>